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20" windowHeight="14625"/>
  </bookViews>
  <sheets>
    <sheet name="LB Powerhouse" sheetId="1" r:id="rId1"/>
    <sheet name="Snoqualmie Proj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>#N/A</definedName>
    <definedName name="\p">#REF!</definedName>
    <definedName name="\s">'[1]Conceptual Scope'!#REF!</definedName>
    <definedName name="\z">#REF!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DAT1">#REF!</definedName>
    <definedName name="_____DAT2">#REF!</definedName>
    <definedName name="_____DAT3">'[2]23600471-WA Utility Tax (Elect)'!#REF!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hidden="1">{#N/A,#N/A,FALSE,"schA"}</definedName>
    <definedName name="____Apr04">[3]BS!$U$7:$U$3582</definedName>
    <definedName name="____Apr05">[4]BS!#REF!</definedName>
    <definedName name="____Aug04">[3]BS!$Y$7:$Y$3582</definedName>
    <definedName name="____Aug05">[4]BS!#REF!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ec03">[5]BS!$T$7:$T$3582</definedName>
    <definedName name="____Dec04">[3]BS!$AC$7:$AC$3580</definedName>
    <definedName name="____ex1" localSheetId="1" hidden="1">{#N/A,#N/A,FALSE,"Summ";#N/A,#N/A,FALSE,"General"}</definedName>
    <definedName name="____ex1" hidden="1">{#N/A,#N/A,FALSE,"Summ";#N/A,#N/A,FALSE,"General"}</definedName>
    <definedName name="____Feb04">[3]BS!$S$7:$S$3582</definedName>
    <definedName name="____Feb05">[4]BS!#REF!</definedName>
    <definedName name="____Jan04">[3]BS!$R$7:$R$3582</definedName>
    <definedName name="____Jan05">[4]BS!#REF!</definedName>
    <definedName name="____Jul04">[3]BS!$X$7:$X$3582</definedName>
    <definedName name="____Jul05">[4]BS!#REF!</definedName>
    <definedName name="____Jun04">[3]BS!$W$7:$W$3582</definedName>
    <definedName name="____Jun05">[4]BS!#REF!</definedName>
    <definedName name="____Mar04">[3]BS!$T$7:$T$3582</definedName>
    <definedName name="____Mar05">[4]BS!#REF!</definedName>
    <definedName name="____May04">[3]BS!$V$7:$V$3582</definedName>
    <definedName name="____May05">[4]BS!#REF!</definedName>
    <definedName name="____new1" localSheetId="1" hidden="1">{#N/A,#N/A,FALSE,"Summ";#N/A,#N/A,FALSE,"General"}</definedName>
    <definedName name="____new1" hidden="1">{#N/A,#N/A,FALSE,"Summ";#N/A,#N/A,FALSE,"General"}</definedName>
    <definedName name="____Nov03">[5]BS!$S$7:$S$3582</definedName>
    <definedName name="____Nov04">[3]BS!$AB$7:$AB$3582</definedName>
    <definedName name="____Oct03">[5]BS!$R$7:$R$3582</definedName>
    <definedName name="____Oct04">[3]BS!$AA$7:$AA$3582</definedName>
    <definedName name="____Sep03">[5]BS!$Q$7:$Q$3582</definedName>
    <definedName name="____Sep04">[3]BS!$Z$7:$Z$3582</definedName>
    <definedName name="____Sep05">[4]BS!#REF!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ECURRENT" hidden="1">#N/A</definedName>
    <definedName name="__Apr04">[3]BS!$U$7:$U$3582</definedName>
    <definedName name="__Apr05">[6]BS!#REF!</definedName>
    <definedName name="__Aug04">[3]BS!$Y$7:$Y$3582</definedName>
    <definedName name="__Aug05">[6]BS!#REF!</definedName>
    <definedName name="__DAT1">'[7]009JJ'!$A$2:$A$892</definedName>
    <definedName name="__DAT10">#REF!</definedName>
    <definedName name="__DAT11">#REF!</definedName>
    <definedName name="__DAT12">#REF!</definedName>
    <definedName name="__DAT13">#REF!</definedName>
    <definedName name="__DAT2">'[7]009JJ'!$B$2:$B$892</definedName>
    <definedName name="__DAT3">'[7]009JJ'!$C$2:$C$892</definedName>
    <definedName name="__DAT4">'[7]009JJ'!$D$2:$D$892</definedName>
    <definedName name="__DAT5">'[7]009JJ'!$E$2:$E$892</definedName>
    <definedName name="__DAT6">'[7]009JJ'!$F$2:$F$892</definedName>
    <definedName name="__DAT7">'[7]009JJ'!$G$2:$G$892</definedName>
    <definedName name="__DAT8">'[7]009JJ'!$H$2:$H$892</definedName>
    <definedName name="__DAT9">#REF!</definedName>
    <definedName name="__Dec03">[5]BS!$T$7:$T$3582</definedName>
    <definedName name="__Dec04">[3]BS!$AC$7:$AC$3580</definedName>
    <definedName name="__ex1" localSheetId="1" hidden="1">{#N/A,#N/A,FALSE,"Summ";#N/A,#N/A,FALSE,"General"}</definedName>
    <definedName name="__ex1" hidden="1">{#N/A,#N/A,FALSE,"Summ";#N/A,#N/A,FALSE,"General"}</definedName>
    <definedName name="__Feb04">[3]BS!$S$7:$S$3582</definedName>
    <definedName name="__Feb05">[6]BS!#REF!</definedName>
    <definedName name="__Jan04">[3]BS!$R$7:$R$3582</definedName>
    <definedName name="__Jan05">[6]BS!#REF!</definedName>
    <definedName name="__Jul04">[3]BS!$X$7:$X$3582</definedName>
    <definedName name="__Jul05">[6]BS!#REF!</definedName>
    <definedName name="__Jun04">[3]BS!$W$7:$W$3582</definedName>
    <definedName name="__Jun05">[6]BS!#REF!</definedName>
    <definedName name="__Jun09">" BS!$AI$7:$AI$1643"</definedName>
    <definedName name="__Mar04">[3]BS!$T$7:$T$3582</definedName>
    <definedName name="__Mar05">[6]BS!#REF!</definedName>
    <definedName name="__May04">[3]BS!$V$7:$V$3582</definedName>
    <definedName name="__May05">[6]BS!#REF!</definedName>
    <definedName name="__new1" localSheetId="1" hidden="1">{#N/A,#N/A,FALSE,"Summ";#N/A,#N/A,FALSE,"General"}</definedName>
    <definedName name="__new1" hidden="1">{#N/A,#N/A,FALSE,"Summ";#N/A,#N/A,FALSE,"General"}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Query_Edit___Customize">#REF!</definedName>
    <definedName name="__Sep03">[5]BS!$Q$7:$Q$3582</definedName>
    <definedName name="__Sep04">[3]BS!$Z$7:$Z$3582</definedName>
    <definedName name="__Sep05">[6]BS!#REF!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[8]DT_A_DOL93!#REF!</definedName>
    <definedName name="_1_95_12_95">[8]DT_A_DOL93!#REF!</definedName>
    <definedName name="_1_96_12_96">[8]DT_A_DOL93!#REF!</definedName>
    <definedName name="_1_97_12_97">[8]DT_A_DOL93!#REF!</definedName>
    <definedName name="_1_98_12_98">[8]DT_A_DOL93!#REF!</definedName>
    <definedName name="_1000">#REF!</definedName>
    <definedName name="_1002">#REF!</definedName>
    <definedName name="_1003">#REF!</definedName>
    <definedName name="_1025">#REF!</definedName>
    <definedName name="_1026">#REF!</definedName>
    <definedName name="_1028">#REF!</definedName>
    <definedName name="_1030">#REF!</definedName>
    <definedName name="_1031">#REF!</definedName>
    <definedName name="_1053">#REF!</definedName>
    <definedName name="_1054">#REF!</definedName>
    <definedName name="_1056">#REF!</definedName>
    <definedName name="_1058">#REF!</definedName>
    <definedName name="_1059">#REF!</definedName>
    <definedName name="_1081">#REF!</definedName>
    <definedName name="_1082">#REF!</definedName>
    <definedName name="_1084">#REF!</definedName>
    <definedName name="_1086">#REF!</definedName>
    <definedName name="_1087">#REF!</definedName>
    <definedName name="_1109">#REF!</definedName>
    <definedName name="_1110">#REF!</definedName>
    <definedName name="_1112">#REF!</definedName>
    <definedName name="_1114">#REF!</definedName>
    <definedName name="_1115">#REF!</definedName>
    <definedName name="_1137">#REF!</definedName>
    <definedName name="_1138">#REF!</definedName>
    <definedName name="_1140">#REF!</definedName>
    <definedName name="_1142">#REF!</definedName>
    <definedName name="_1143">#REF!</definedName>
    <definedName name="_1165">#REF!</definedName>
    <definedName name="_1166">#REF!</definedName>
    <definedName name="_1168">#REF!</definedName>
    <definedName name="_1170">#REF!</definedName>
    <definedName name="_1171">#REF!</definedName>
    <definedName name="_1193">#REF!</definedName>
    <definedName name="_1194">#REF!</definedName>
    <definedName name="_1196">#REF!</definedName>
    <definedName name="_1198">#REF!</definedName>
    <definedName name="_1199">#REF!</definedName>
    <definedName name="_1221">#REF!</definedName>
    <definedName name="_1222">#REF!</definedName>
    <definedName name="_1224">#REF!</definedName>
    <definedName name="_1226">#REF!</definedName>
    <definedName name="_1227">#REF!</definedName>
    <definedName name="_1249">#REF!</definedName>
    <definedName name="_1250">#REF!</definedName>
    <definedName name="_1252">#REF!</definedName>
    <definedName name="_1254">#REF!</definedName>
    <definedName name="_1255">#REF!</definedName>
    <definedName name="_1298">#REF!</definedName>
    <definedName name="_1299">#REF!</definedName>
    <definedName name="_1301">#REF!</definedName>
    <definedName name="_1303">#REF!</definedName>
    <definedName name="_1304">#REF!</definedName>
    <definedName name="_1312">#REF!</definedName>
    <definedName name="_1313">#REF!</definedName>
    <definedName name="_1315">#REF!</definedName>
    <definedName name="_1317">#REF!</definedName>
    <definedName name="_1318">#REF!</definedName>
    <definedName name="_1340">#REF!</definedName>
    <definedName name="_1341">#REF!</definedName>
    <definedName name="_1343">#REF!</definedName>
    <definedName name="_1345">#REF!</definedName>
    <definedName name="_1346">#REF!</definedName>
    <definedName name="_1368">#REF!</definedName>
    <definedName name="_1369">#REF!</definedName>
    <definedName name="_1371">#REF!</definedName>
    <definedName name="_1373">#REF!</definedName>
    <definedName name="_1374">#REF!</definedName>
    <definedName name="_1396">#REF!</definedName>
    <definedName name="_1397">#REF!</definedName>
    <definedName name="_1399">#REF!</definedName>
    <definedName name="_1401">#REF!</definedName>
    <definedName name="_1402">#REF!</definedName>
    <definedName name="_1424">#REF!</definedName>
    <definedName name="_1425">#REF!</definedName>
    <definedName name="_1427">#REF!</definedName>
    <definedName name="_1429">#REF!</definedName>
    <definedName name="_1430">#REF!</definedName>
    <definedName name="_1452">#REF!</definedName>
    <definedName name="_1453">#REF!</definedName>
    <definedName name="_1455">#REF!</definedName>
    <definedName name="_1457">#REF!</definedName>
    <definedName name="_1458">#REF!</definedName>
    <definedName name="_1480">#REF!</definedName>
    <definedName name="_1481">#REF!</definedName>
    <definedName name="_1483">#REF!</definedName>
    <definedName name="_1485">#REF!</definedName>
    <definedName name="_1486">#REF!</definedName>
    <definedName name="_1508">#REF!</definedName>
    <definedName name="_1509">#REF!</definedName>
    <definedName name="_1511">#REF!</definedName>
    <definedName name="_1513">#REF!</definedName>
    <definedName name="_1514">#REF!</definedName>
    <definedName name="_1536">#REF!</definedName>
    <definedName name="_1537">#REF!</definedName>
    <definedName name="_1539">#REF!</definedName>
    <definedName name="_1541">#REF!</definedName>
    <definedName name="_1542">#REF!</definedName>
    <definedName name="_1564">#REF!</definedName>
    <definedName name="_1565">#REF!</definedName>
    <definedName name="_1567">#REF!</definedName>
    <definedName name="_1569">#REF!</definedName>
    <definedName name="_1570">#REF!</definedName>
    <definedName name="_1592">#REF!</definedName>
    <definedName name="_1593">#REF!</definedName>
    <definedName name="_1595">#REF!</definedName>
    <definedName name="_1597">#REF!</definedName>
    <definedName name="_1598">#REF!</definedName>
    <definedName name="_1620">#REF!</definedName>
    <definedName name="_1621">#REF!</definedName>
    <definedName name="_1623">#REF!</definedName>
    <definedName name="_1625">#REF!</definedName>
    <definedName name="_1626">#REF!</definedName>
    <definedName name="_1648">#REF!</definedName>
    <definedName name="_1649">#REF!</definedName>
    <definedName name="_1651">#REF!</definedName>
    <definedName name="_1653">#REF!</definedName>
    <definedName name="_1654">#REF!</definedName>
    <definedName name="_1676">#REF!</definedName>
    <definedName name="_1677">#REF!</definedName>
    <definedName name="_1679">#REF!</definedName>
    <definedName name="_1681">#REF!</definedName>
    <definedName name="_1682">#REF!</definedName>
    <definedName name="_1704">#REF!</definedName>
    <definedName name="_1705">#REF!</definedName>
    <definedName name="_1707">#REF!</definedName>
    <definedName name="_1709">#REF!</definedName>
    <definedName name="_1710">#REF!</definedName>
    <definedName name="_1732">#REF!</definedName>
    <definedName name="_1733">#REF!</definedName>
    <definedName name="_1735">#REF!</definedName>
    <definedName name="_1737">#REF!</definedName>
    <definedName name="_1738">#REF!</definedName>
    <definedName name="_1760">#REF!</definedName>
    <definedName name="_1761">#REF!</definedName>
    <definedName name="_1763">#REF!</definedName>
    <definedName name="_1765">#REF!</definedName>
    <definedName name="_1766">#REF!</definedName>
    <definedName name="_1788">#REF!</definedName>
    <definedName name="_1789">#REF!</definedName>
    <definedName name="_1791">#REF!</definedName>
    <definedName name="_1793">#REF!</definedName>
    <definedName name="_1794">#REF!</definedName>
    <definedName name="_1816">#REF!</definedName>
    <definedName name="_1817">#REF!</definedName>
    <definedName name="_1819">#REF!</definedName>
    <definedName name="_1821">#REF!</definedName>
    <definedName name="_1822">#REF!</definedName>
    <definedName name="_1844">#REF!</definedName>
    <definedName name="_1845">#REF!</definedName>
    <definedName name="_1847">#REF!</definedName>
    <definedName name="_1849">#REF!</definedName>
    <definedName name="_1850">#REF!</definedName>
    <definedName name="_1872">#REF!</definedName>
    <definedName name="_1873">#REF!</definedName>
    <definedName name="_1875">#REF!</definedName>
    <definedName name="_1877">#REF!</definedName>
    <definedName name="_1878">#REF!</definedName>
    <definedName name="_1900">#REF!</definedName>
    <definedName name="_1901">#REF!</definedName>
    <definedName name="_1903">#REF!</definedName>
    <definedName name="_1905">#REF!</definedName>
    <definedName name="_1906">#REF!</definedName>
    <definedName name="_1928">#REF!</definedName>
    <definedName name="_1929">#REF!</definedName>
    <definedName name="_1931">#REF!</definedName>
    <definedName name="_1933">#REF!</definedName>
    <definedName name="_1934">#REF!</definedName>
    <definedName name="_1956">#REF!</definedName>
    <definedName name="_1957">#REF!</definedName>
    <definedName name="_1959">#REF!</definedName>
    <definedName name="_1961">#REF!</definedName>
    <definedName name="_1962">#REF!</definedName>
    <definedName name="_1984">#REF!</definedName>
    <definedName name="_1985">#REF!</definedName>
    <definedName name="_1987">#REF!</definedName>
    <definedName name="_1989">#REF!</definedName>
    <definedName name="_199">#REF!</definedName>
    <definedName name="_1990">#REF!</definedName>
    <definedName name="_200">#REF!</definedName>
    <definedName name="_2012">#REF!</definedName>
    <definedName name="_2013">#REF!</definedName>
    <definedName name="_2015">#REF!</definedName>
    <definedName name="_2017">#REF!</definedName>
    <definedName name="_2018">#REF!</definedName>
    <definedName name="_202">#REF!</definedName>
    <definedName name="_204">#REF!</definedName>
    <definedName name="_205">#REF!</definedName>
    <definedName name="_2061">#REF!</definedName>
    <definedName name="_2062">#REF!</definedName>
    <definedName name="_2064">#REF!</definedName>
    <definedName name="_2066">#REF!</definedName>
    <definedName name="_2067">#REF!</definedName>
    <definedName name="_2075">#REF!</definedName>
    <definedName name="_2076">#REF!</definedName>
    <definedName name="_2078">#REF!</definedName>
    <definedName name="_2080">#REF!</definedName>
    <definedName name="_2081">#REF!</definedName>
    <definedName name="_2103">#REF!</definedName>
    <definedName name="_2104">#REF!</definedName>
    <definedName name="_2106">#REF!</definedName>
    <definedName name="_2108">#REF!</definedName>
    <definedName name="_2109">#REF!</definedName>
    <definedName name="_213">#REF!</definedName>
    <definedName name="_2131">#REF!</definedName>
    <definedName name="_2132">#REF!</definedName>
    <definedName name="_2134">#REF!</definedName>
    <definedName name="_2136">#REF!</definedName>
    <definedName name="_2137">#REF!</definedName>
    <definedName name="_214">#REF!</definedName>
    <definedName name="_2159">#REF!</definedName>
    <definedName name="_216">#REF!</definedName>
    <definedName name="_2160">#REF!</definedName>
    <definedName name="_2162">#REF!</definedName>
    <definedName name="_2164">#REF!</definedName>
    <definedName name="_2165">#REF!</definedName>
    <definedName name="_218">#REF!</definedName>
    <definedName name="_2187">#REF!</definedName>
    <definedName name="_2188">#REF!</definedName>
    <definedName name="_219">#REF!</definedName>
    <definedName name="_2190">#REF!</definedName>
    <definedName name="_2192">#REF!</definedName>
    <definedName name="_2193">#REF!</definedName>
    <definedName name="_2215">#REF!</definedName>
    <definedName name="_2216">#REF!</definedName>
    <definedName name="_2218">#REF!</definedName>
    <definedName name="_2220">#REF!</definedName>
    <definedName name="_2221">#REF!</definedName>
    <definedName name="_2243">#REF!</definedName>
    <definedName name="_2244">#REF!</definedName>
    <definedName name="_2246">#REF!</definedName>
    <definedName name="_2248">#REF!</definedName>
    <definedName name="_2249">#REF!</definedName>
    <definedName name="_2271">#REF!</definedName>
    <definedName name="_2272">#REF!</definedName>
    <definedName name="_2274">#REF!</definedName>
    <definedName name="_2276">#REF!</definedName>
    <definedName name="_2277">#REF!</definedName>
    <definedName name="_2299">#REF!</definedName>
    <definedName name="_2300">#REF!</definedName>
    <definedName name="_2302">#REF!</definedName>
    <definedName name="_2304">#REF!</definedName>
    <definedName name="_2305">#REF!</definedName>
    <definedName name="_2327">#REF!</definedName>
    <definedName name="_2328">#REF!</definedName>
    <definedName name="_2330">#REF!</definedName>
    <definedName name="_2332">#REF!</definedName>
    <definedName name="_2333">#REF!</definedName>
    <definedName name="_2355">#REF!</definedName>
    <definedName name="_2356">#REF!</definedName>
    <definedName name="_2358">#REF!</definedName>
    <definedName name="_2360">#REF!</definedName>
    <definedName name="_2361">#REF!</definedName>
    <definedName name="_2383">#REF!</definedName>
    <definedName name="_2384">#REF!</definedName>
    <definedName name="_2386">#REF!</definedName>
    <definedName name="_2388">#REF!</definedName>
    <definedName name="_2389">#REF!</definedName>
    <definedName name="_241">#REF!</definedName>
    <definedName name="_2411">#REF!</definedName>
    <definedName name="_2412">#REF!</definedName>
    <definedName name="_2414">#REF!</definedName>
    <definedName name="_2416">#REF!</definedName>
    <definedName name="_2417">#REF!</definedName>
    <definedName name="_242">#REF!</definedName>
    <definedName name="_2439">#REF!</definedName>
    <definedName name="_244">#REF!</definedName>
    <definedName name="_2440">#REF!</definedName>
    <definedName name="_2442">#REF!</definedName>
    <definedName name="_2444">#REF!</definedName>
    <definedName name="_2445">#REF!</definedName>
    <definedName name="_246">#REF!</definedName>
    <definedName name="_2467">#REF!</definedName>
    <definedName name="_2468">#REF!</definedName>
    <definedName name="_247">#REF!</definedName>
    <definedName name="_2470">#REF!</definedName>
    <definedName name="_2472">#REF!</definedName>
    <definedName name="_2473">#REF!</definedName>
    <definedName name="_2495">#REF!</definedName>
    <definedName name="_2496">#REF!</definedName>
    <definedName name="_2498">#REF!</definedName>
    <definedName name="_2500">#REF!</definedName>
    <definedName name="_2501">#REF!</definedName>
    <definedName name="_2523">#REF!</definedName>
    <definedName name="_2524">#REF!</definedName>
    <definedName name="_2526">#REF!</definedName>
    <definedName name="_2528">#REF!</definedName>
    <definedName name="_2529">#REF!</definedName>
    <definedName name="_2551">#REF!</definedName>
    <definedName name="_2552">#REF!</definedName>
    <definedName name="_2554">#REF!</definedName>
    <definedName name="_2556">#REF!</definedName>
    <definedName name="_2557">#REF!</definedName>
    <definedName name="_2600">#REF!</definedName>
    <definedName name="_2601">#REF!</definedName>
    <definedName name="_2603">#REF!</definedName>
    <definedName name="_2605">#REF!</definedName>
    <definedName name="_2606">#REF!</definedName>
    <definedName name="_2614">#REF!</definedName>
    <definedName name="_2615">#REF!</definedName>
    <definedName name="_2617">#REF!</definedName>
    <definedName name="_2619">#REF!</definedName>
    <definedName name="_2620">#REF!</definedName>
    <definedName name="_2642">#REF!</definedName>
    <definedName name="_2643">#REF!</definedName>
    <definedName name="_2645">#REF!</definedName>
    <definedName name="_2647">#REF!</definedName>
    <definedName name="_2648">#REF!</definedName>
    <definedName name="_2670">#REF!</definedName>
    <definedName name="_2671">#REF!</definedName>
    <definedName name="_2673">#REF!</definedName>
    <definedName name="_2675">#REF!</definedName>
    <definedName name="_2676">#REF!</definedName>
    <definedName name="_2698">#REF!</definedName>
    <definedName name="_2699">#REF!</definedName>
    <definedName name="_2701">#REF!</definedName>
    <definedName name="_2703">#REF!</definedName>
    <definedName name="_2704">#REF!</definedName>
    <definedName name="_2726">#REF!</definedName>
    <definedName name="_2727">#REF!</definedName>
    <definedName name="_2729">#REF!</definedName>
    <definedName name="_2731">#REF!</definedName>
    <definedName name="_2732">#REF!</definedName>
    <definedName name="_2754">#REF!</definedName>
    <definedName name="_2755">#REF!</definedName>
    <definedName name="_2757">#REF!</definedName>
    <definedName name="_2759">#REF!</definedName>
    <definedName name="_2760">#REF!</definedName>
    <definedName name="_2782">#REF!</definedName>
    <definedName name="_2783">#REF!</definedName>
    <definedName name="_2785">#REF!</definedName>
    <definedName name="_2787">#REF!</definedName>
    <definedName name="_2788">#REF!</definedName>
    <definedName name="_2810">#REF!</definedName>
    <definedName name="_2811">#REF!</definedName>
    <definedName name="_2813">#REF!</definedName>
    <definedName name="_2815">#REF!</definedName>
    <definedName name="_2816">#REF!</definedName>
    <definedName name="_2838">#REF!</definedName>
    <definedName name="_2839">#REF!</definedName>
    <definedName name="_2841">#REF!</definedName>
    <definedName name="_2843">#REF!</definedName>
    <definedName name="_2844">#REF!</definedName>
    <definedName name="_2866">#REF!</definedName>
    <definedName name="_2867">#REF!</definedName>
    <definedName name="_2869">#REF!</definedName>
    <definedName name="_2871">#REF!</definedName>
    <definedName name="_2872">#REF!</definedName>
    <definedName name="_2894">#REF!</definedName>
    <definedName name="_2895">#REF!</definedName>
    <definedName name="_2897">#REF!</definedName>
    <definedName name="_2899">#REF!</definedName>
    <definedName name="_290">#REF!</definedName>
    <definedName name="_2900">#REF!</definedName>
    <definedName name="_291">#REF!</definedName>
    <definedName name="_2922">#REF!</definedName>
    <definedName name="_2923">#REF!</definedName>
    <definedName name="_2925">#REF!</definedName>
    <definedName name="_2927">#REF!</definedName>
    <definedName name="_2928">#REF!</definedName>
    <definedName name="_293">#REF!</definedName>
    <definedName name="_295">#REF!</definedName>
    <definedName name="_2950">#REF!</definedName>
    <definedName name="_2951">#REF!</definedName>
    <definedName name="_2953">#REF!</definedName>
    <definedName name="_2955">#REF!</definedName>
    <definedName name="_2956">#REF!</definedName>
    <definedName name="_296">#REF!</definedName>
    <definedName name="_2999">#REF!</definedName>
    <definedName name="_3000">#REF!</definedName>
    <definedName name="_3002">#REF!</definedName>
    <definedName name="_3004">#REF!</definedName>
    <definedName name="_3005">#REF!</definedName>
    <definedName name="_3013">#REF!</definedName>
    <definedName name="_3014">#REF!</definedName>
    <definedName name="_3016">#REF!</definedName>
    <definedName name="_3018">#REF!</definedName>
    <definedName name="_3019">#REF!</definedName>
    <definedName name="_304">#REF!</definedName>
    <definedName name="_305">#REF!</definedName>
    <definedName name="_3062">#REF!</definedName>
    <definedName name="_3063">#REF!</definedName>
    <definedName name="_3065">#REF!</definedName>
    <definedName name="_3067">#REF!</definedName>
    <definedName name="_3068">#REF!</definedName>
    <definedName name="_307">#REF!</definedName>
    <definedName name="_3076">#REF!</definedName>
    <definedName name="_3077">#REF!</definedName>
    <definedName name="_3079">#REF!</definedName>
    <definedName name="_3081">#REF!</definedName>
    <definedName name="_3082">#REF!</definedName>
    <definedName name="_309">#REF!</definedName>
    <definedName name="_310">#REF!</definedName>
    <definedName name="_3118">#REF!</definedName>
    <definedName name="_3119">#REF!</definedName>
    <definedName name="_3121">#REF!</definedName>
    <definedName name="_3123">#REF!</definedName>
    <definedName name="_3124">#REF!</definedName>
    <definedName name="_3146">#REF!</definedName>
    <definedName name="_3147">#REF!</definedName>
    <definedName name="_3149">#REF!</definedName>
    <definedName name="_3151">#REF!</definedName>
    <definedName name="_3152">#REF!</definedName>
    <definedName name="_3174">#REF!</definedName>
    <definedName name="_3175">#REF!</definedName>
    <definedName name="_3177">#REF!</definedName>
    <definedName name="_3179">#REF!</definedName>
    <definedName name="_3180">#REF!</definedName>
    <definedName name="_3202">#REF!</definedName>
    <definedName name="_3203">#REF!</definedName>
    <definedName name="_3205">#REF!</definedName>
    <definedName name="_3207">#REF!</definedName>
    <definedName name="_3208">#REF!</definedName>
    <definedName name="_3230">#REF!</definedName>
    <definedName name="_3231">#REF!</definedName>
    <definedName name="_3233">#REF!</definedName>
    <definedName name="_3235">#REF!</definedName>
    <definedName name="_3236">#REF!</definedName>
    <definedName name="_3258">#REF!</definedName>
    <definedName name="_3259">#REF!</definedName>
    <definedName name="_3261">#REF!</definedName>
    <definedName name="_3263">#REF!</definedName>
    <definedName name="_3264">#REF!</definedName>
    <definedName name="_3286">#REF!</definedName>
    <definedName name="_3287">#REF!</definedName>
    <definedName name="_3289">#REF!</definedName>
    <definedName name="_3291">#REF!</definedName>
    <definedName name="_3292">#REF!</definedName>
    <definedName name="_3314">#REF!</definedName>
    <definedName name="_3315">#REF!</definedName>
    <definedName name="_3317">#REF!</definedName>
    <definedName name="_3319">#REF!</definedName>
    <definedName name="_3320">#REF!</definedName>
    <definedName name="_353">#REF!</definedName>
    <definedName name="_354">#REF!</definedName>
    <definedName name="_356">#REF!</definedName>
    <definedName name="_358">#REF!</definedName>
    <definedName name="_359">#REF!</definedName>
    <definedName name="_367">#REF!</definedName>
    <definedName name="_368">#REF!</definedName>
    <definedName name="_370">#REF!</definedName>
    <definedName name="_372">#REF!</definedName>
    <definedName name="_373">#REF!</definedName>
    <definedName name="_416">#REF!</definedName>
    <definedName name="_417">#REF!</definedName>
    <definedName name="_419">#REF!</definedName>
    <definedName name="_421">#REF!</definedName>
    <definedName name="_422">#REF!</definedName>
    <definedName name="_430">#REF!</definedName>
    <definedName name="_431">#REF!</definedName>
    <definedName name="_433">#REF!</definedName>
    <definedName name="_435">#REF!</definedName>
    <definedName name="_436">#REF!</definedName>
    <definedName name="_458">#REF!</definedName>
    <definedName name="_459">#REF!</definedName>
    <definedName name="_461">#REF!</definedName>
    <definedName name="_463">#REF!</definedName>
    <definedName name="_464">#REF!</definedName>
    <definedName name="_486">#REF!</definedName>
    <definedName name="_487">#REF!</definedName>
    <definedName name="_489">#REF!</definedName>
    <definedName name="_491">#REF!</definedName>
    <definedName name="_492">#REF!</definedName>
    <definedName name="_514">#REF!</definedName>
    <definedName name="_515">#REF!</definedName>
    <definedName name="_517">#REF!</definedName>
    <definedName name="_519">#REF!</definedName>
    <definedName name="_520">#REF!</definedName>
    <definedName name="_542">#REF!</definedName>
    <definedName name="_543">#REF!</definedName>
    <definedName name="_545">#REF!</definedName>
    <definedName name="_547">#REF!</definedName>
    <definedName name="_548">#REF!</definedName>
    <definedName name="_570">#REF!</definedName>
    <definedName name="_571">#REF!</definedName>
    <definedName name="_573">#REF!</definedName>
    <definedName name="_575">#REF!</definedName>
    <definedName name="_576">#REF!</definedName>
    <definedName name="_598">#REF!</definedName>
    <definedName name="_599">#REF!</definedName>
    <definedName name="_601">#REF!</definedName>
    <definedName name="_603">#REF!</definedName>
    <definedName name="_604">#REF!</definedName>
    <definedName name="_626">#REF!</definedName>
    <definedName name="_627">#REF!</definedName>
    <definedName name="_629">#REF!</definedName>
    <definedName name="_631">#REF!</definedName>
    <definedName name="_632">#REF!</definedName>
    <definedName name="_654">#REF!</definedName>
    <definedName name="_655">#REF!</definedName>
    <definedName name="_657">#REF!</definedName>
    <definedName name="_659">#REF!</definedName>
    <definedName name="_660">#REF!</definedName>
    <definedName name="_682">#REF!</definedName>
    <definedName name="_683">#REF!</definedName>
    <definedName name="_685">#REF!</definedName>
    <definedName name="_687">#REF!</definedName>
    <definedName name="_688">#REF!</definedName>
    <definedName name="_710">#REF!</definedName>
    <definedName name="_711">#REF!</definedName>
    <definedName name="_713">#REF!</definedName>
    <definedName name="_715">#REF!</definedName>
    <definedName name="_716">#REF!</definedName>
    <definedName name="_738">#REF!</definedName>
    <definedName name="_739">#REF!</definedName>
    <definedName name="_741">#REF!</definedName>
    <definedName name="_743">#REF!</definedName>
    <definedName name="_744">#REF!</definedName>
    <definedName name="_766">#REF!</definedName>
    <definedName name="_767">#REF!</definedName>
    <definedName name="_769">#REF!</definedName>
    <definedName name="_771">#REF!</definedName>
    <definedName name="_772">#REF!</definedName>
    <definedName name="_794">#REF!</definedName>
    <definedName name="_795">#REF!</definedName>
    <definedName name="_797">#REF!</definedName>
    <definedName name="_799">#REF!</definedName>
    <definedName name="_800">#REF!</definedName>
    <definedName name="_822">#REF!</definedName>
    <definedName name="_823">#REF!</definedName>
    <definedName name="_825">#REF!</definedName>
    <definedName name="_827">#REF!</definedName>
    <definedName name="_828">#REF!</definedName>
    <definedName name="_871">#REF!</definedName>
    <definedName name="_872">#REF!</definedName>
    <definedName name="_874">#REF!</definedName>
    <definedName name="_876">#REF!</definedName>
    <definedName name="_877">#REF!</definedName>
    <definedName name="_885">#REF!</definedName>
    <definedName name="_886">#REF!</definedName>
    <definedName name="_888">#REF!</definedName>
    <definedName name="_890">#REF!</definedName>
    <definedName name="_891">#REF!</definedName>
    <definedName name="_913">#REF!</definedName>
    <definedName name="_914">#REF!</definedName>
    <definedName name="_916">#REF!</definedName>
    <definedName name="_918">#REF!</definedName>
    <definedName name="_919">#REF!</definedName>
    <definedName name="_941">#REF!</definedName>
    <definedName name="_942">#REF!</definedName>
    <definedName name="_944">#REF!</definedName>
    <definedName name="_946">#REF!</definedName>
    <definedName name="_947">#REF!</definedName>
    <definedName name="_969">#REF!</definedName>
    <definedName name="_970">#REF!</definedName>
    <definedName name="_972">#REF!</definedName>
    <definedName name="_974">#REF!</definedName>
    <definedName name="_975">#REF!</definedName>
    <definedName name="_997">#REF!</definedName>
    <definedName name="_998">#REF!</definedName>
    <definedName name="_Apr04">#REF!</definedName>
    <definedName name="_Apr05">#REF!</definedName>
    <definedName name="_Apr09" xml:space="preserve"> [9]BS!$U$7:$U$1726</definedName>
    <definedName name="_Aug04">#REF!</definedName>
    <definedName name="_Aug05">#REF!</definedName>
    <definedName name="_Aug09" xml:space="preserve"> [9]BS!$Y$7:$Y$1726</definedName>
    <definedName name="_CSA2007">SUM('[10]Run-Cost Data'!$J$5:$N$5)</definedName>
    <definedName name="_CSA2008">SUM('[10]Run-Cost Data'!$J$6:$N$17)</definedName>
    <definedName name="_CSA2009">SUM('[10]Run-Cost Data'!$J$18:$N$29)</definedName>
    <definedName name="_CSA2010">SUM('[10]Run-Cost Data'!$J$30:$N$41)</definedName>
    <definedName name="_CSA2011">SUM('[10]Run-Cost Data'!$J$42:$N$53)</definedName>
    <definedName name="_CSA2012">SUM('[10]Run-Cost Data'!$J$54:$N$65)</definedName>
    <definedName name="_CSA2013">SUM('[10]Run-Cost Data'!$J$66:$N$77)</definedName>
    <definedName name="_CSA2014">SUM('[10]Run-Cost Data'!$J$78:$N$89)</definedName>
    <definedName name="_CSA2015">SUM('[10]Run-Cost Data'!$J$90:$N$101)</definedName>
    <definedName name="_CSA2016">SUM('[10]Run-Cost Data'!$J$102:$N$113)</definedName>
    <definedName name="_CSA2017">SUM('[10]Run-Cost Data'!$J$114:$N$125)</definedName>
    <definedName name="_CSA2018">SUM('[10]Run-Cost Data'!$J$126:$N$137)</definedName>
    <definedName name="_CSA2019">SUM('[10]Run-Cost Data'!$J$138:$N$149)</definedName>
    <definedName name="_CSA2020">SUM('[10]Run-Cost Data'!$J$150:$N$161)</definedName>
    <definedName name="_CSA2021">SUM('[10]Run-Cost Data'!$J$162:$N$173)</definedName>
    <definedName name="_CSA2022">SUM('[10]Run-Cost Data'!$J$174:$N$185)</definedName>
    <definedName name="_CSA2023">SUM('[10]Run-Cost Data'!$J$186:$N$197)</definedName>
    <definedName name="_CSA2024">SUM('[10]Run-Cost Data'!$J$198:$N$209)</definedName>
    <definedName name="_CSA2025">SUM('[10]Run-Cost Data'!$J$210:$N$221)</definedName>
    <definedName name="_CSA2026">SUM('[10]Run-Cost Data'!$J$222:$N$233)</definedName>
    <definedName name="_DAT1">'[11]009JJ'!$A$2:$A$892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'[11]009JJ'!$B$2:$B$892</definedName>
    <definedName name="_DAT3">'[11]009JJ'!$C$2:$C$892</definedName>
    <definedName name="_DAT4">'[11]009JJ'!$D$2:$D$892</definedName>
    <definedName name="_DAT5">'[11]009JJ'!$E$2:$E$892</definedName>
    <definedName name="_DAT6">'[11]009JJ'!$F$2:$F$892</definedName>
    <definedName name="_DAT7">'[11]009JJ'!$G$2:$G$892</definedName>
    <definedName name="_DAT8">'[11]009JJ'!$H$2:$H$892</definedName>
    <definedName name="_DAT9">#REF!</definedName>
    <definedName name="_Dec03">#REF!</definedName>
    <definedName name="_Dec04">#REF!</definedName>
    <definedName name="_Dec05">#REF!</definedName>
    <definedName name="_Dec08" xml:space="preserve"> [9]BS!$Q$7:$Q$1726</definedName>
    <definedName name="_DST2">#REF!</definedName>
    <definedName name="_End">#REF!</definedName>
    <definedName name="_ex1" localSheetId="1" hidden="1">{#N/A,#N/A,FALSE,"Summ";#N/A,#N/A,FALSE,"General"}</definedName>
    <definedName name="_ex1" hidden="1">{#N/A,#N/A,FALSE,"Summ";#N/A,#N/A,FALSE,"General"}</definedName>
    <definedName name="_Feb04">#REF!</definedName>
    <definedName name="_Feb05">#REF!</definedName>
    <definedName name="_FEB09" xml:space="preserve"> [9]BS!$S$7:$S$1726</definedName>
    <definedName name="_Fill" localSheetId="1" hidden="1">#REF!</definedName>
    <definedName name="_Fill" hidden="1">#REF!</definedName>
    <definedName name="_Filter">#REF!</definedName>
    <definedName name="_inv1">[12]PartsFlow!$D$42:$R$43</definedName>
    <definedName name="_inv10">[12]PartsFlow!$D$213:$R$214</definedName>
    <definedName name="_inv11">[12]PartsFlow!$D$232:$R$233</definedName>
    <definedName name="_inv12">[12]PartsFlow!$D$251:$R$252</definedName>
    <definedName name="_inv13">[12]PartsFlow!$D$270:$R$271</definedName>
    <definedName name="_inv14">[12]PartsFlow!$D$289:$R$290</definedName>
    <definedName name="_inv15">[12]PartsFlow!#REF!</definedName>
    <definedName name="_inv16">[12]PartsFlow!#REF!</definedName>
    <definedName name="_inv17">[12]PartsFlow!#REF!</definedName>
    <definedName name="_inv18">[12]PartsFlow!#REF!</definedName>
    <definedName name="_inv2">[12]PartsFlow!$D$61:$R$62</definedName>
    <definedName name="_inv3">[12]PartsFlow!$D$80:$R$81</definedName>
    <definedName name="_inv4">[12]PartsFlow!$D$99:$R$100</definedName>
    <definedName name="_inv5">[12]PartsFlow!$D$118:$R$119</definedName>
    <definedName name="_inv6">[12]PartsFlow!$D$137:$R$138</definedName>
    <definedName name="_inv7">[12]PartsFlow!$D$156:$R$157</definedName>
    <definedName name="_inv8">[12]PartsFlow!$D$175:$R$176</definedName>
    <definedName name="_inv9">[12]PartsFlow!$D$194:$R$195</definedName>
    <definedName name="_Jan04">#REF!</definedName>
    <definedName name="_Jan05">#REF!</definedName>
    <definedName name="_Jan06">[13]BS!#REF!</definedName>
    <definedName name="_Jul04">#REF!</definedName>
    <definedName name="_Jul05">#REF!</definedName>
    <definedName name="_Jul09" xml:space="preserve"> [9]BS!$X$7:$X$1726</definedName>
    <definedName name="_Jun04">#REF!</definedName>
    <definedName name="_Jun05">#REF!</definedName>
    <definedName name="_Jun09" xml:space="preserve"> [9]BS!$W$7:$W$1726</definedName>
    <definedName name="_Mar04">#REF!</definedName>
    <definedName name="_Mar05">#REF!</definedName>
    <definedName name="_May04">#REF!</definedName>
    <definedName name="_May05">#REF!</definedName>
    <definedName name="_May09" xml:space="preserve"> [9]BS!$V$7:$V$1726</definedName>
    <definedName name="_MMP2007">SUM('[10]Run-Cost Data'!$O$5:$S$5)</definedName>
    <definedName name="_MMP2008">SUM('[10]Run-Cost Data'!$O$6:$S$17)</definedName>
    <definedName name="_MMP2009">SUM('[10]Run-Cost Data'!$O$18:$S$29)</definedName>
    <definedName name="_MMP2010">SUM('[10]Run-Cost Data'!$O$30:$S$41)</definedName>
    <definedName name="_MMP2011">SUM('[10]Run-Cost Data'!$O$42:$S$53)</definedName>
    <definedName name="_MMP2012">SUM('[10]Run-Cost Data'!$O$54:$S$65)</definedName>
    <definedName name="_MMP2013">SUM('[10]Run-Cost Data'!$O$66:$S$77)</definedName>
    <definedName name="_MMP2014">SUM('[10]Run-Cost Data'!$O$78:$S$89)</definedName>
    <definedName name="_MMP2015">SUM('[10]Run-Cost Data'!$O$90:$S$101)</definedName>
    <definedName name="_MMP2016">SUM('[10]Run-Cost Data'!$O$102:$S$113)</definedName>
    <definedName name="_MMP2017">SUM('[10]Run-Cost Data'!$O$114:$S$125)</definedName>
    <definedName name="_MMP2018">SUM('[10]Run-Cost Data'!$O$126:$S$137)</definedName>
    <definedName name="_MMP2019">SUM('[10]Run-Cost Data'!$O$138:$S$149)</definedName>
    <definedName name="_MMP2020">SUM('[10]Run-Cost Data'!$O$150:$S$161)</definedName>
    <definedName name="_MMP2021">SUM('[10]Run-Cost Data'!$O$162:$S$173)</definedName>
    <definedName name="_MMP2022">SUM('[10]Run-Cost Data'!$O$174:$S$185)</definedName>
    <definedName name="_MMP2023">SUM('[10]Run-Cost Data'!$O$186:$S$197)</definedName>
    <definedName name="_MMP2024">SUM('[10]Run-Cost Data'!$O$198:$S$209)</definedName>
    <definedName name="_MMP2025">SUM('[10]Run-Cost Data'!$O$210:$S$221)</definedName>
    <definedName name="_MMP2026">SUM('[10]Run-Cost Data'!$O$222:$S$233)</definedName>
    <definedName name="_mwh2">#REF!</definedName>
    <definedName name="_new1" localSheetId="1" hidden="1">{#N/A,#N/A,FALSE,"Summ";#N/A,#N/A,FALSE,"General"}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ct09" xml:space="preserve"> [9]BS!$AA$7:$AA$1726</definedName>
    <definedName name="_Order1" hidden="1">255</definedName>
    <definedName name="_Order2" hidden="1">255</definedName>
    <definedName name="_PG1">#REF!</definedName>
    <definedName name="_RES2005">#REF!</definedName>
    <definedName name="_RI2">'[14]Rock Island 1'!#REF!</definedName>
    <definedName name="_Sep03">#REF!</definedName>
    <definedName name="_Sep04">#REF!</definedName>
    <definedName name="_Sep05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[15]Sheet2!#REF!</definedName>
    <definedName name="accrual2">[15]Sheet2!#REF!</definedName>
    <definedName name="accrual3">[15]Sheet2!#REF!</definedName>
    <definedName name="Acq1Plant">'[16]Acquisition Inputs'!$C$8</definedName>
    <definedName name="Acq2Plant">'[16]Acquisition Inputs'!$C$70</definedName>
    <definedName name="ActCurve">#REF!</definedName>
    <definedName name="Adj_AC_8">[17]Cover!#REF!</definedName>
    <definedName name="Adj_Amt_8">[17]Cover!#REF!</definedName>
    <definedName name="Adj_Typ_8">[17]Cover!#REF!</definedName>
    <definedName name="AFUDC">[18]Assumptions!$C$81</definedName>
    <definedName name="afudcrate">#REF!</definedName>
    <definedName name="afudctaxbasis">#REF!</definedName>
    <definedName name="AlphaTest">[19]Resources!$M$69:$M$73</definedName>
    <definedName name="Amort">[20]DATA!$AA$5:$AB$173,[20]DATA!$D$5:$D$173,[20]DATA!$A$5:$A$38,[20]DATA!$A$39:$A$124,[20]DATA!$A$125:$A$151,[20]DATA!$A$152:$A$173</definedName>
    <definedName name="AnvilPlan">#REF!</definedName>
    <definedName name="apeek">#REF!</definedName>
    <definedName name="Apr03AMA">'[21]BS C&amp;L'!#REF!</definedName>
    <definedName name="Apr04AMA">#REF!</definedName>
    <definedName name="Apr05AMA">#REF!</definedName>
    <definedName name="APR09AMA">[9]BS!$AN$7:$AN$1725</definedName>
    <definedName name="Apr10AMA">[9]BS!$AZ$7:$AZ$1726</definedName>
    <definedName name="AprDays">#REF!</definedName>
    <definedName name="AprNCF">[18]Assumptions!$C$38</definedName>
    <definedName name="aquila_lookup">'[22]Cabot Gas Replacement'!$B$8:$F$16</definedName>
    <definedName name="AREA_DISCIPLINE">[23]LISTS!$D$3:$D$17</definedName>
    <definedName name="Asset_Class_Switch">[24]Assumptions!$D$5</definedName>
    <definedName name="Assume_Percent_Change">#REF!</definedName>
    <definedName name="ATWACC">'[25]Revenue Calculation'!$F$8</definedName>
    <definedName name="Aug03AMA">'[21]BS C&amp;L'!#REF!</definedName>
    <definedName name="Aug04AMA">#REF!</definedName>
    <definedName name="Aug05AMA">#REF!</definedName>
    <definedName name="Aug09AMA">[9]BS!$AR$7:$AR$1726</definedName>
    <definedName name="augcf">#REF!</definedName>
    <definedName name="augcost">#REF!</definedName>
    <definedName name="AugDays">#REF!</definedName>
    <definedName name="AugNCF">[18]Assumptions!$C$42</definedName>
    <definedName name="Aurora_Inputs_2010_Prices">#REF!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2_Cap_Row">#REF!</definedName>
    <definedName name="BADDEBT">[26]model!#REF!</definedName>
    <definedName name="bal">[15]Sheet2!#REF!</definedName>
    <definedName name="balance">[15]Sheet2!#REF!</definedName>
    <definedName name="BD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emGrid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'[27]General Inputs'!$I$8</definedName>
    <definedName name="boo">#REF!</definedName>
    <definedName name="Book20Yr">[18]Assumptions!$C$190</definedName>
    <definedName name="Book25Yr">[18]Assumptions!$C$191</definedName>
    <definedName name="Book45Yr">[18]Assumptions!$C$192</definedName>
    <definedName name="BookDepBasis">#REF!</definedName>
    <definedName name="BOPCost">#REF!</definedName>
    <definedName name="BOPSalesTxProp">[18]Assumptions!$C$60</definedName>
    <definedName name="BottomRight">#REF!</definedName>
    <definedName name="BPAIntRate">[18]Assumptions!$C$216</definedName>
    <definedName name="BPARedirect">'[27]General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Ex_AFUDC">[27]CapEx!$B$26</definedName>
    <definedName name="CapEx_Contingency">[27]CapEx!#REF!</definedName>
    <definedName name="CapEx_Facility">[27]CapEx!$B$2</definedName>
    <definedName name="CapEx_Improvements">[27]CapEx!$B$8</definedName>
    <definedName name="CapEx_Land">[27]CapEx!#REF!</definedName>
    <definedName name="CapEx_NetWorkCap">[25]CapEx!$B$31</definedName>
    <definedName name="CapEx_PropertyTax">[27]CapEx!$B$23</definedName>
    <definedName name="CapEx_REET">[27]CapEx!$B$7</definedName>
    <definedName name="CapEx_Sensitivity">[27]CapEx!$B$25</definedName>
    <definedName name="CapEx_SnoPUD">[27]CapEx!$B$24</definedName>
    <definedName name="CapEx_Spares">[27]CapEx!#REF!</definedName>
    <definedName name="CapEx_Total">[27]CapEx!$B$27</definedName>
    <definedName name="CapEx_TransAndDD">#REF!</definedName>
    <definedName name="capfact">#REF!</definedName>
    <definedName name="CaseDescription">'[16]Dispatch Cases'!$C$11</definedName>
    <definedName name="CashFlowBackup">#REF!</definedName>
    <definedName name="catalog">[12]PartsDataTable!$A$15</definedName>
    <definedName name="Category">#REF!</definedName>
    <definedName name="CBWorkbookPriority" hidden="1">-2060790043</definedName>
    <definedName name="CCGT_HeatRate">[16]Assumptions!$H$23</definedName>
    <definedName name="CCGTPrice">[16]Assumptions!$H$22</definedName>
    <definedName name="CERAArray">'[27]General Inputs'!#REF!</definedName>
    <definedName name="cerarvm">#REF!</definedName>
    <definedName name="change_made">[12]PartsFlow!$A$318</definedName>
    <definedName name="change_schedule">[12]PartsFlow!$A$319</definedName>
    <definedName name="ChartData">#REF!</definedName>
    <definedName name="CIPrice">'[12]Customer Data'!$F$243</definedName>
    <definedName name="CL_RT">#REF!</definedName>
    <definedName name="CL_RT2">'[28]Transp Data'!$A$6:$C$81</definedName>
    <definedName name="Classification">#REF!</definedName>
    <definedName name="clawback">#REF!</definedName>
    <definedName name="close">#REF!</definedName>
    <definedName name="ClosingDate">'[27]General Inputs'!$E$4</definedName>
    <definedName name="CMCost">#REF!</definedName>
    <definedName name="COD">[18]Assumptions!$C$9</definedName>
    <definedName name="cofa">'[29]Acct Codes'!$A$1:$B$186</definedName>
    <definedName name="COLHOUSE">[26]model!#REF!</definedName>
    <definedName name="COLXFER">[26]model!#REF!</definedName>
    <definedName name="combp1">#REF!</definedName>
    <definedName name="combp2">#REF!</definedName>
    <definedName name="CombWC_LineItem">#REF!</definedName>
    <definedName name="COMMON_ADMIN_ALLOCATED">#REF!</definedName>
    <definedName name="COMPINSR">#REF!</definedName>
    <definedName name="CON">#REF!</definedName>
    <definedName name="CONSERV">#REF!</definedName>
    <definedName name="ConsFinRate">[18]Assumptions!$C$214</definedName>
    <definedName name="ConStDate">[18]Assumptions!$C$8</definedName>
    <definedName name="constructcont">#REF!</definedName>
    <definedName name="ConsummableCost">'[12]Customer Data'!$I$88</definedName>
    <definedName name="Consv_Rdr_Rt">[30]Sch_120!#REF!</definedName>
    <definedName name="cont">[15]Sheet2!#REF!</definedName>
    <definedName name="Conting">#REF!</definedName>
    <definedName name="ContingRate">[18]Assumptions!$C$55</definedName>
    <definedName name="ContingStart">[18]Assumptions!$C$56</definedName>
    <definedName name="ContractDate">'[31]Dispatch Cases'!#REF!</definedName>
    <definedName name="Conv_Factor">[30]Sch_120!#REF!</definedName>
    <definedName name="ConversionFactor">[16]Assumptions!$I$65</definedName>
    <definedName name="CONVFACT">[26]model!#REF!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untyTaxRate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typedropdown">[12]PartsDataTable!$F$2:$F$9</definedName>
    <definedName name="ctypeselect">[12]PartsDataTable!$H$1</definedName>
    <definedName name="ctypestart">[12]PartsDataTable!$G$1</definedName>
    <definedName name="CurrPlan">[32]Graph!#REF!</definedName>
    <definedName name="CurrQtr">'[33]Inc Stmt'!$AJ$222</definedName>
    <definedName name="CurtCap">[18]Assumptions!$C$136</definedName>
    <definedName name="CurtDate">[18]Assumptions!$C$138</definedName>
    <definedName name="CurtHrs">[18]Assumptions!$C$137</definedName>
    <definedName name="cust">#REF!</definedName>
    <definedName name="CUSTDEP">#REF!</definedName>
    <definedName name="CustomerData">'[12]Customer Data'!$A$1</definedName>
    <definedName name="D">#REF!</definedName>
    <definedName name="Data">#REF!</definedName>
    <definedName name="Data.Avg">'[33]Avg Amts'!$A$5:$BP$34</definedName>
    <definedName name="Data.Qtrs.Avg">'[33]Avg Amts'!$A$5:$IV$5</definedName>
    <definedName name="data1">#REF!</definedName>
    <definedName name="DATA12">'[34]557 Orders Reclassified'!#REF!</definedName>
    <definedName name="DATA13">'[34]557 Orders Reclassified'!#REF!</definedName>
    <definedName name="DATA14">'[34]557 Orders Reclassified'!#REF!</definedName>
    <definedName name="DATA15">'[34]557 Orders Reclassified'!#REF!</definedName>
    <definedName name="DATA16">'[34]557 Orders Reclassified'!#REF!</definedName>
    <definedName name="DATA17">'[34]557 Orders Reclassified'!#REF!</definedName>
    <definedName name="DATA18">'[34]557 Orders Reclassified'!#REF!</definedName>
    <definedName name="DATA19">'[34]557 Orders Reclassified'!#REF!</definedName>
    <definedName name="DATA2">'[34]557 Orders Reclassified'!#REF!</definedName>
    <definedName name="DATA20">'[34]557 Orders Reclassified'!#REF!</definedName>
    <definedName name="DATA21">'[34]557 Orders Reclassified'!#REF!</definedName>
    <definedName name="DATA22">'[34]557 Orders Reclassified'!#REF!</definedName>
    <definedName name="DATA23">'[34]557 Orders Reclassified'!#REF!</definedName>
    <definedName name="DATA24">'[34]557 Orders Reclassified'!#REF!</definedName>
    <definedName name="DATA25">'[34]557 Orders Reclassified'!#REF!</definedName>
    <definedName name="DATA26">'[34]557 Orders Reclassified'!#REF!</definedName>
    <definedName name="DATA27">'[34]557 Orders Reclassified'!#REF!</definedName>
    <definedName name="DATA28">'[34]557 Orders Reclassified'!#REF!</definedName>
    <definedName name="DATA29">'[34]557 Orders Reclassified'!#REF!</definedName>
    <definedName name="DATA3">'[34]557 Orders Reclassified'!#REF!</definedName>
    <definedName name="DATA30">'[34]557 Orders Reclassified'!#REF!</definedName>
    <definedName name="DATA31">'[34]557 Orders Reclassified'!#REF!</definedName>
    <definedName name="DATA32">'[34]557 Orders Reclassified'!#REF!</definedName>
    <definedName name="DATA33">'[34]557 Orders Reclassified'!#REF!</definedName>
    <definedName name="DATA34">'[34]557 Orders Reclassified'!#REF!</definedName>
    <definedName name="DATA35">'[34]557 Orders Reclassified'!#REF!</definedName>
    <definedName name="DATA36">'[34]557 Orders Reclassified'!#REF!</definedName>
    <definedName name="DATA37">'[34]557 Orders Reclassified'!#REF!</definedName>
    <definedName name="DATA38">'[34]557 Orders Reclassified'!#REF!</definedName>
    <definedName name="DATA39">'[34]557 Orders Reclassified'!#REF!</definedName>
    <definedName name="DATA4">'[34]557 Orders Reclassified'!#REF!</definedName>
    <definedName name="DATA40">'[34]557 Orders Reclassified'!#REF!</definedName>
    <definedName name="DATA41">'[34]557 Orders Reclassified'!#REF!</definedName>
    <definedName name="DATA42">'[34]557 Orders Reclassified'!#REF!</definedName>
    <definedName name="DATA43">'[34]557 Orders Reclassified'!#REF!</definedName>
    <definedName name="DATA44">'[34]557 Orders Reclassified'!#REF!</definedName>
    <definedName name="DATA45">'[34]557 Orders Reclassified'!#REF!</definedName>
    <definedName name="DATA46">'[34]557 Orders Reclassified'!#REF!</definedName>
    <definedName name="DATA47">'[34]557 Orders Reclassified'!#REF!</definedName>
    <definedName name="DATA48">'[34]557 Orders Reclassified'!#REF!</definedName>
    <definedName name="DATA49">'[34]557 Orders Reclassified'!#REF!</definedName>
    <definedName name="DATA5">'[34]557 Orders Reclassified'!#REF!</definedName>
    <definedName name="DATA50">'[34]557 Orders Reclassified'!#REF!</definedName>
    <definedName name="DATA51">'[34]557 Orders Reclassified'!#REF!</definedName>
    <definedName name="DATA52">'[34]557 Orders Reclassified'!#REF!</definedName>
    <definedName name="DATA53">'[34]557 Orders Reclassified'!#REF!</definedName>
    <definedName name="DATA54">'[34]557 Orders Reclassified'!#REF!</definedName>
    <definedName name="DATA55">'[34]557 Orders Reclassified'!#REF!</definedName>
    <definedName name="DATA56">'[34]557 Orders Reclassified'!#REF!</definedName>
    <definedName name="DATA57">'[34]557 Orders Reclassified'!#REF!</definedName>
    <definedName name="DATA58">'[34]557 Orders Reclassified'!#REF!</definedName>
    <definedName name="DATA59">'[34]557 Orders Reclassified'!#REF!</definedName>
    <definedName name="DATA6">'[34]557 Orders Reclassified'!#REF!</definedName>
    <definedName name="DATA60">'[34]557 Orders Reclassified'!#REF!</definedName>
    <definedName name="DATA61">'[34]557 Orders Reclassified'!#REF!</definedName>
    <definedName name="DATA62">'[34]557 Orders Reclassified'!#REF!</definedName>
    <definedName name="DATA63">'[34]557 Orders Reclassified'!#REF!</definedName>
    <definedName name="DATA64">'[34]557 Orders Reclassified'!#REF!</definedName>
    <definedName name="DATA65">'[34]557 Orders Reclassified'!#REF!</definedName>
    <definedName name="DATA66">'[34]557 Orders Reclassified'!#REF!</definedName>
    <definedName name="DATA67">'[34]557 Orders Reclassified'!#REF!</definedName>
    <definedName name="DATA68">'[34]557 Orders Reclassified'!#REF!</definedName>
    <definedName name="DATA69">'[34]557 Orders Reclassified'!#REF!</definedName>
    <definedName name="DATA70">'[34]557 Orders Reclassified'!#REF!</definedName>
    <definedName name="DATA71">'[34]557 Orders Reclassified'!#REF!</definedName>
    <definedName name="DATA72">'[34]557 Orders Reclassified'!#REF!</definedName>
    <definedName name="DATA73">'[34]557 Orders Reclassified'!#REF!</definedName>
    <definedName name="DATA74">'[34]557 Orders Reclassified'!#REF!</definedName>
    <definedName name="DATA75">'[34]557 Orders Reclassified'!#REF!</definedName>
    <definedName name="DATA76">'[34]557 Orders Reclassified'!#REF!</definedName>
    <definedName name="DATA77">'[34]557 Orders Reclassified'!#REF!</definedName>
    <definedName name="DATA78">'[34]557 Orders Reclassified'!#REF!</definedName>
    <definedName name="DATA79">'[34]557 Orders Reclassified'!#REF!</definedName>
    <definedName name="DATA8">'[34]557 Orders Reclassified'!#REF!</definedName>
    <definedName name="DATA80">'[34]557 Orders Reclassified'!#REF!</definedName>
    <definedName name="DATA81">'[34]557 Orders Reclassified'!#REF!</definedName>
    <definedName name="DATA82">'[34]557 Orders Reclassified'!#REF!</definedName>
    <definedName name="DATA83">'[34]557 Orders Reclassified'!#REF!</definedName>
    <definedName name="DATA84">'[34]557 Orders Reclassified'!#REF!</definedName>
    <definedName name="DATA85">'[34]557 Orders Reclassified'!#REF!</definedName>
    <definedName name="DATA86">'[34]557 Orders Reclassified'!#REF!</definedName>
    <definedName name="DATA87">'[34]557 Orders Reclassified'!#REF!</definedName>
    <definedName name="DATA88">'[34]557 Orders Reclassified'!#REF!</definedName>
    <definedName name="DATA89">'[34]557 Orders Reclassified'!#REF!</definedName>
    <definedName name="DATA9">'[34]557 Orders Reclassified'!#REF!</definedName>
    <definedName name="DATA90">'[34]557 Orders Reclassified'!#REF!</definedName>
    <definedName name="DATA91">'[34]557 Orders Reclassified'!#REF!</definedName>
    <definedName name="DATA92">'[34]557 Orders Reclassified'!#REF!</definedName>
    <definedName name="DATA93">'[34]557 Orders Reclassified'!#REF!</definedName>
    <definedName name="DATA94">'[34]557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[12]PartsDataTable!$P$1</definedName>
    <definedName name="daveisroyescal">#REF!</definedName>
    <definedName name="daviesroyprice">#REF!</definedName>
    <definedName name="day_to_day_change">#REF!</definedName>
    <definedName name="DaysPerLeapQtr">[18]Assumptions!$C$14</definedName>
    <definedName name="DaysPerYr">[18]Assumptions!$C$15</definedName>
    <definedName name="de" localSheetId="1" hidden="1">#REF!</definedName>
    <definedName name="de" hidden="1">#REF!</definedName>
    <definedName name="debtforce">#REF!</definedName>
    <definedName name="DebtPerc">[16]Assumptions!$I$58</definedName>
    <definedName name="Dec02AMA">[35]BS!#REF!</definedName>
    <definedName name="Dec03AMA">#REF!</definedName>
    <definedName name="Dec04AMA">#REF!</definedName>
    <definedName name="Dec05AMA">#REF!</definedName>
    <definedName name="Dec08AMA">[9]BS!$AJ$7:$AJ$1726</definedName>
    <definedName name="Dec09AMA">[9]BS!$AV$7:$AV$1726</definedName>
    <definedName name="DecDays">#REF!</definedName>
    <definedName name="DecNCF">[18]Assumptions!$C$46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>#REF!</definedName>
    <definedName name="DevCost">#REF!</definedName>
    <definedName name="devfee">#REF!</definedName>
    <definedName name="DevRights">#REF!</definedName>
    <definedName name="DevStDate">[18]Assumptions!$C$7</definedName>
    <definedName name="DF_HeatRate">[16]Assumptions!$L$23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sc">'[31]Debt Amortization'!#REF!</definedName>
    <definedName name="Discipline">[23]LISTS!$D$3:$D$26</definedName>
    <definedName name="Discount_for_Revenue_Reqmt">'[36]Assumptions of Purchase'!$B$45</definedName>
    <definedName name="DOCKET">#REF!</definedName>
    <definedName name="dollars">#REF!</definedName>
    <definedName name="duration">'[12]Customer Data'!$F$12</definedName>
    <definedName name="DurPTC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'[1]Estimate Detail'!#REF!</definedName>
    <definedName name="Electp1">#REF!</definedName>
    <definedName name="Electp2">#REF!</definedName>
    <definedName name="Electric_Prices">'[37]Monthly Price Summary'!$B$4:$E$27</definedName>
    <definedName name="ElecWC_LineItems">#REF!</definedName>
    <definedName name="eleventh">#REF!</definedName>
    <definedName name="ELEVETH">#REF!</definedName>
    <definedName name="ElRBLine">#REF!</definedName>
    <definedName name="EMAT">'[1]Estimate Detail'!#REF!</definedName>
    <definedName name="EMH">'[1]Estimate Detail'!#REF!</definedName>
    <definedName name="EMPLBENE">#REF!</definedName>
    <definedName name="EndDate">[16]Assumptions!$C$11</definedName>
    <definedName name="endptcyr">#REF!</definedName>
    <definedName name="EnforceLeadTime">'[12]Customer Data'!$I$127</definedName>
    <definedName name="Entities">#REF!</definedName>
    <definedName name="Entity">#REF!</definedName>
    <definedName name="enxco2005">#REF!</definedName>
    <definedName name="enxcoescal">#REF!</definedName>
    <definedName name="enxcoownperc">#REF!</definedName>
    <definedName name="epcfee">#REF!</definedName>
    <definedName name="EQUIP_CONTIN">'[38]CE (Details)'!#REF!</definedName>
    <definedName name="EQUIP_OT">'[38]CE (Details)'!#REF!</definedName>
    <definedName name="EQUIP_OT_ESCAL_FACTOR">'[38]CE (Details)'!#REF!</definedName>
    <definedName name="Equipment.delta">[39]GraphDollars!#REF!</definedName>
    <definedName name="equitperc">#REF!</definedName>
    <definedName name="EquityPerc">'[27]Revenue Calculation'!$I$3</definedName>
    <definedName name="Escalator">1.025</definedName>
    <definedName name="est_sum">#REF!</definedName>
    <definedName name="Estimate" localSheetId="1" hidden="1">{#N/A,#N/A,FALSE,"Summ";#N/A,#N/A,FALSE,"General"}</definedName>
    <definedName name="Estimate" hidden="1">{#N/A,#N/A,FALSE,"Summ";#N/A,#N/A,FALSE,"General"}</definedName>
    <definedName name="ESTOT">'[1]Estimate Detail'!#REF!</definedName>
    <definedName name="estrateRES">#REF!</definedName>
    <definedName name="ex" localSheetId="1" hidden="1">{#N/A,#N/A,FALSE,"Summ";#N/A,#N/A,FALSE,"General"}</definedName>
    <definedName name="ex" hidden="1">{#N/A,#N/A,FALSE,"Summ";#N/A,#N/A,FALSE,"General"}</definedName>
    <definedName name="ExpirationDate">[12]PartsDataTable!$E$14</definedName>
    <definedName name="_xlnm.Extract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'[21]BS C&amp;L'!#REF!</definedName>
    <definedName name="Feb04AMA">#REF!</definedName>
    <definedName name="Feb05AMA">#REF!</definedName>
    <definedName name="Feb09AMA">[9]BS!$AL$7:$AL$1725</definedName>
    <definedName name="Feb10AMA">[9]BS!$AX$7:$AX$1726</definedName>
    <definedName name="FebDays">#REF!</definedName>
    <definedName name="FebNCF">[18]Assumptions!$C$36</definedName>
    <definedName name="Fed_Cap_Tax">[40]Inputs!$E$112</definedName>
    <definedName name="FedTaxRate">[18]Assumptions!$C$210</definedName>
    <definedName name="FEE">[7]Cash_Flow!$F$50:$V$51</definedName>
    <definedName name="FERC_Lookup">'[41]Map Table'!$E$2:$F$58</definedName>
    <definedName name="FF">#REF!</definedName>
    <definedName name="FFE">[7]Cash_Flow!$F$50:$V$51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FHAtClosing">'[27]General Inputs'!$E$14</definedName>
    <definedName name="FIELDCHRG">[26]model!#REF!</definedName>
    <definedName name="fifteenth">#REF!</definedName>
    <definedName name="fifth">#REF!</definedName>
    <definedName name="Final">#REF!</definedName>
    <definedName name="first">#REF!</definedName>
    <definedName name="firstptcyr">#REF!</definedName>
    <definedName name="FirstTurbine">[12]PartsFlow!$B$9</definedName>
    <definedName name="FirstYearAssessment">'[27]General Inputs'!$E$26</definedName>
    <definedName name="firstyearmonths">#REF!</definedName>
    <definedName name="FirstYearofStratPlan">[19]Resources!$E$69</definedName>
    <definedName name="FITRate">'[27]General Inputs'!$E$19</definedName>
    <definedName name="FixedPTPRate">[18]Assumptions!$C$163</definedName>
    <definedName name="FixedTranEsc">[18]Assumptions!$C$164</definedName>
    <definedName name="FixedTranRate">[18]Assumptions!$C$162</definedName>
    <definedName name="fixedtrans">#REF!</definedName>
    <definedName name="FlexPlanCapacity">[42]Menu!$B$13</definedName>
    <definedName name="FORECAST_METHOD">[43]Forecast!$BG$2:$BG$10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#REF!</definedName>
    <definedName name="GasTransCost">[19]Resources!$D$77</definedName>
    <definedName name="GasWC_LineItem">#REF!</definedName>
    <definedName name="GDPIP">#REF!</definedName>
    <definedName name="GDPIPArray">'[27]General Inputs'!$E$39:$AF$39</definedName>
    <definedName name="GEData">'[12]GE Data'!$A$1</definedName>
    <definedName name="GeoDate">'[31]Dispatch Cases'!#REF!</definedName>
    <definedName name="GEOpSpare">'[12]GE Data'!$F$67</definedName>
    <definedName name="gpdip">#REF!</definedName>
    <definedName name="GRAND_TOTAL">[38]BLANKS!#REF!</definedName>
    <definedName name="GrantDeductability">[18]Assumptions!$C$205</definedName>
    <definedName name="graph">#REF!</definedName>
    <definedName name="GRCUpdate">'[27]General Inputs'!$I$6</definedName>
    <definedName name="gtformat1">'[12]Customer Data'!$B$57</definedName>
    <definedName name="gtformat2">'[12]Customer Data'!$B$153</definedName>
    <definedName name="gtformat3">'[12]Customer Data'!$B$175</definedName>
    <definedName name="gtinv1">'[12]Customer Data'!$B$161</definedName>
    <definedName name="gtinv2">'[12]Customer Data'!$B$183</definedName>
    <definedName name="gtnumber">'[12]Customer Data'!$F$13</definedName>
    <definedName name="HEADER2">#REF!</definedName>
    <definedName name="Heatrate_DF">'[27]General Inputs'!$E$12</definedName>
    <definedName name="Heatrate_Primary">'[27]General Inputs'!$E$11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ey">#REF!</definedName>
    <definedName name="hours">#REF!</definedName>
    <definedName name="HoursInServiceAtClosing">'[27]General Inputs'!$E$15</definedName>
    <definedName name="howToChange">#REF!</definedName>
    <definedName name="howToCheck">#REF!</definedName>
    <definedName name="HRAccumDep">'[44]JHS-4 Adjstmts'!#REF!</definedName>
    <definedName name="HRDepExp">'[44]JHS-4 Adjstmts'!#REF!</definedName>
    <definedName name="HRDFIT">'[44]JHS-4 Adjstmts'!#REF!</definedName>
    <definedName name="HRGrossPlant">'[44]JHS-4 Adjstmts'!#REF!</definedName>
    <definedName name="HRPrdctnOM">'[44]JHS-4 Adjstmts'!#REF!</definedName>
    <definedName name="HRPropIns">'[44]JHS-4 Adjstmts'!#REF!</definedName>
    <definedName name="HRPropTax">'[44]JHS-4 Adjstmts'!#REF!</definedName>
    <definedName name="HRPwrCsts">'[44]JHS-4 Adjstmts'!#REF!</definedName>
    <definedName name="HrsPerDay">[18]Assumptions!$C$13</definedName>
    <definedName name="HydroCap">#REF!</definedName>
    <definedName name="HydroGen">[31]Dispatch!#REF!</definedName>
    <definedName name="IDCRATE">#REF!</definedName>
    <definedName name="if">'[45]General Inputs'!$E$9</definedName>
    <definedName name="ILBR">'[1]Estimate Detail'!#REF!</definedName>
    <definedName name="IMAT">'[1]Estimate Detail'!#REF!</definedName>
    <definedName name="IMH">'[1]Estimate Detail'!#REF!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[19]Resources!$E$68</definedName>
    <definedName name="InfoPane">#REF!</definedName>
    <definedName name="InformationPane">#REF!</definedName>
    <definedName name="InfpPane">#REF!</definedName>
    <definedName name="InfraCost">[18]Assumptions!$C$77</definedName>
    <definedName name="INGRID">'[46]RI1 55 - 97B'!#REF!</definedName>
    <definedName name="initialcol">[12]PartsFlow!$D$7</definedName>
    <definedName name="InsBasis">[18]Assumptions!$C$167</definedName>
    <definedName name="InsEsc">[18]Assumptions!$C$169</definedName>
    <definedName name="InsRate">[18]Assumptions!$C$168</definedName>
    <definedName name="INT">#REF!</definedName>
    <definedName name="IntercCost">#REF!</definedName>
    <definedName name="InterconnectCost">[18]Assumptions!$C$72</definedName>
    <definedName name="IntervalCI">'[12]Customer Data'!$F$48</definedName>
    <definedName name="intervaldatastart">[12]PartsDataTable!$I$266</definedName>
    <definedName name="IntervalHGP">'[12]Customer Data'!$F$49</definedName>
    <definedName name="IntervalMI">'[12]Customer Data'!$F$50</definedName>
    <definedName name="INTRESEXCH">[47]Sheet1!$AG$1</definedName>
    <definedName name="InvAnchor1">'[12]Customer Data'!$B$162</definedName>
    <definedName name="InvAnchor2">'[12]Customer Data'!$B$184</definedName>
    <definedName name="invpedigree1">'[12]Customer Data'!$C$162:$I$169</definedName>
    <definedName name="invpedigree2">'[12]Customer Data'!$C$184:$H$191</definedName>
    <definedName name="INVPLAN">#REF!</definedName>
    <definedName name="ir">#REF!</definedName>
    <definedName name="ISTOT">'[1]Estimate Detail'!#REF!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AmortTerm">[18]Assumptions!$C$201</definedName>
    <definedName name="ITCBasis">[18]Assumptions!$C$198</definedName>
    <definedName name="ITCBasisFact">[18]Assumptions!$C$199</definedName>
    <definedName name="ITCDeductability">[18]Assumptions!$C$202</definedName>
    <definedName name="ITCGrantAmortTerm">[18]Assumptions!$C$204</definedName>
    <definedName name="ITCGrantRate">[18]Assumptions!$C$203</definedName>
    <definedName name="ITCProjQualify">#REF!</definedName>
    <definedName name="ITCRate">[18]Assumptions!$C$200</definedName>
    <definedName name="Jan03AMA">'[21]BS C&amp;L'!#REF!</definedName>
    <definedName name="Jan04AMA">#REF!</definedName>
    <definedName name="Jan05AMA">#REF!</definedName>
    <definedName name="Jan06AMA">[13]BS!#REF!</definedName>
    <definedName name="Jan09AMA">[9]BS!$AK$7:$AK$1743</definedName>
    <definedName name="Jan10AMA">[9]BS!$AW$7:$AW$1726</definedName>
    <definedName name="JanDays">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[18]Assumptions!$C$35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l03AMA">'[21]BS C&amp;L'!#REF!</definedName>
    <definedName name="Jul04AMA">#REF!</definedName>
    <definedName name="Jul05AMA">#REF!</definedName>
    <definedName name="Jul09AMA">[9]BS!$AQ$7:$AQ$1726</definedName>
    <definedName name="julcf">#REF!</definedName>
    <definedName name="julcost">#REF!</definedName>
    <definedName name="JulDays">#REF!</definedName>
    <definedName name="JulNCF">[18]Assumptions!$C$41</definedName>
    <definedName name="Jun03AMA">'[21]BS C&amp;L'!#REF!</definedName>
    <definedName name="Jun04AMA">#REF!</definedName>
    <definedName name="Jun05AMA">#REF!</definedName>
    <definedName name="Jun09AMA">[9]BS!$AP$7:$AP$1726</definedName>
    <definedName name="Jun10AMA">[9]BS!$BB$7:$BB$1726</definedName>
    <definedName name="JunDays">#REF!</definedName>
    <definedName name="JunNCF">[18]Assumptions!$C$40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'[27]General Inputs'!$E$3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[25]CapEx!$B$4</definedName>
    <definedName name="LandEsc">[18]Assumptions!$C$171</definedName>
    <definedName name="LandPurch">[18]Assumptions!$C$70</definedName>
    <definedName name="LandRate">[18]Assumptions!$C$170</definedName>
    <definedName name="Last_Row" localSheetId="1">#N/A</definedName>
    <definedName name="Last_Row">#N/A</definedName>
    <definedName name="LATEPAY">[47]Sheet1!$E$3:$E$25</definedName>
    <definedName name="Lease_total">#REF!</definedName>
    <definedName name="Legal">[12]Legal!$A$1</definedName>
    <definedName name="LevelizedCost">'[27]Revenue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'[48]Load Source Data'!$C$78:$X$89</definedName>
    <definedName name="LoadGrowthAdder">#REF!</definedName>
    <definedName name="Locked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1" hidden="1">{#N/A,#N/A,FALSE,"Coversheet";#N/A,#N/A,FALSE,"QA"}</definedName>
    <definedName name="lookup" hidden="1">{#N/A,#N/A,FALSE,"Coversheet";#N/A,#N/A,FALSE,"QA"}</definedName>
    <definedName name="LTSACoverage">'[27]General Inputs'!$I$7</definedName>
    <definedName name="M">#REF!</definedName>
    <definedName name="MACRS10Yr">[18]Assumptions!$C$184</definedName>
    <definedName name="MACRS15Yr">[18]Assumptions!$C$185</definedName>
    <definedName name="MACRS20Yr">[18]Assumptions!$C$186</definedName>
    <definedName name="MACRS3Yr">[18]Assumptions!$C$181</definedName>
    <definedName name="MACRS5Yr">[18]Assumptions!$C$182</definedName>
    <definedName name="MACRS7Yr">[18]Assumptions!$C$183</definedName>
    <definedName name="MACRSConv">[18]Assumptions!$C$180</definedName>
    <definedName name="MaintBasis">'[12]Customer Data'!$F$20</definedName>
    <definedName name="MaintenanceBasis">'[12]Customer Data'!$F$20</definedName>
    <definedName name="manutaxfit">#REF!</definedName>
    <definedName name="Mar03AMA">'[21]BS C&amp;L'!#REF!</definedName>
    <definedName name="Mar04AMA">#REF!</definedName>
    <definedName name="Mar05AMA">#REF!</definedName>
    <definedName name="MAR09AMA">[9]BS!$AM$7:$AM$1725</definedName>
    <definedName name="Mar10AMA">[9]BS!$AY$7:$AY$1726</definedName>
    <definedName name="MarDays">#REF!</definedName>
    <definedName name="MarNCF">[18]Assumptions!$C$37</definedName>
    <definedName name="MAT_SALES_TAX">[38]BLANKS!#REF!</definedName>
    <definedName name="MatDate2">#REF!</definedName>
    <definedName name="MaxBid">[27]CapEx!$B$32</definedName>
    <definedName name="May03AMA">'[21]BS C&amp;L'!#REF!</definedName>
    <definedName name="May04AMA">#REF!</definedName>
    <definedName name="May05AMA">#REF!</definedName>
    <definedName name="MAY09AMA">[9]BS!$AO$7:$AO$1726</definedName>
    <definedName name="May10AMA">[9]BS!$BA$7:$BA$1726</definedName>
    <definedName name="MayDays">#REF!</definedName>
    <definedName name="MayNCF">[18]Assumptions!$C$39</definedName>
    <definedName name="median_energy">#REF!</definedName>
    <definedName name="menu1_Button5_Click">[49]!menu1_Button5_Click</definedName>
    <definedName name="menu1_Button6_Click">[49]!menu1_Button6_Click</definedName>
    <definedName name="MERGER_COST">[47]Sheet1!$AF$3:$AJ$28</definedName>
    <definedName name="MERGERCOSTS">[50]model!#REF!</definedName>
    <definedName name="MGT">[7]Cash_Flow!$F$52:$V$53</definedName>
    <definedName name="midc" localSheetId="1">#REF!,#REF!</definedName>
    <definedName name="midc">#REF!,#REF!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>'[12]Customer Data'!$G$247</definedName>
    <definedName name="MISCELLANEOUS">#REF!</definedName>
    <definedName name="MMRecovery">'[27]General Inputs'!$I$9</definedName>
    <definedName name="MONTH">#REF!</definedName>
    <definedName name="MonthsInFirstYear">'[27]General Inputs'!$E$5</definedName>
    <definedName name="MonthsOfTransaction">'[27]General Inputs'!$E$6</definedName>
    <definedName name="MonTotalDispatch">[31]Dispatch!#REF!</definedName>
    <definedName name="MosPerQtr">[18]Assumptions!$C$16</definedName>
    <definedName name="MosPerYr">[18]Assumptions!$C$17</definedName>
    <definedName name="MSC">[51]MSC!$C$50:$I$305</definedName>
    <definedName name="MT">#REF!</definedName>
    <definedName name="MTD_Format">[52]Mthly!$B$11:$D$11,[52]Mthly!$B$35:$D$35</definedName>
    <definedName name="MustRunGen">[31]Dispatch!#REF!</definedName>
    <definedName name="Mwh">#REF!</definedName>
    <definedName name="mwhoutlookdata">'[53]pivoted data'!$D$3:$R$42</definedName>
    <definedName name="name">[8]DT_A_DOL93!#REF!</definedName>
    <definedName name="Nameplate_DF">'[27]General Inputs'!$E$10</definedName>
    <definedName name="Nameplate_Primary">'[27]General Inputs'!$E$9</definedName>
    <definedName name="NavPane">#REF!</definedName>
    <definedName name="new" localSheetId="1" hidden="1">{#N/A,#N/A,FALSE,"Summ";#N/A,#N/A,FALSE,"General"}</definedName>
    <definedName name="new" hidden="1">{#N/A,#N/A,FALSE,"Summ";#N/A,#N/A,FALSE,"General"}</definedName>
    <definedName name="newname">[8]DT_A_DOL93!#REF!</definedName>
    <definedName name="NIM_Fixed_Fuel">#REF!</definedName>
    <definedName name="NIM_Fixed_Total">#REF!</definedName>
    <definedName name="nine">#REF!</definedName>
    <definedName name="nineteenth">#REF!</definedName>
    <definedName name="nineth">#REF!</definedName>
    <definedName name="non_AURORA_lookup">#REF!</definedName>
    <definedName name="non_core_lookup">#REF!</definedName>
    <definedName name="Non_Disp">#REF!</definedName>
    <definedName name="Nov03AMA">#REF!</definedName>
    <definedName name="Nov04AMA">#REF!</definedName>
    <definedName name="Nov05AMA">#REF!</definedName>
    <definedName name="Nov09AMA">[9]BS!$AU$7:$AU$1726</definedName>
    <definedName name="novcf">#REF!</definedName>
    <definedName name="novcost">#REF!</definedName>
    <definedName name="NovDays">#REF!</definedName>
    <definedName name="NovNCF">[18]Assumptions!$C$45</definedName>
    <definedName name="NPV">'[12]Accumulated Offer'!$A$1</definedName>
    <definedName name="Number_of_Payments" localSheetId="1">MATCH(0.01,End_Bal,-1)+1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[8]DT_A_AMW93!#REF!</definedName>
    <definedName name="O_M_Input">'[54]MiscItems(Input)'!$B$5:$AO$8,'[54]MiscItems(Input)'!$B$13:$AO$13,'[54]MiscItems(Input)'!$B$15:$B$17,'[54]MiscItems(Input)'!$B$17:$AO$17,'[54]MiscItems(Input)'!$B$15:$AO$15</definedName>
    <definedName name="OBCLEASE">[47]Sheet1!$AF$4:$AI$23</definedName>
    <definedName name="occhartinitial">#REF!</definedName>
    <definedName name="Oct03AMA">#REF!</definedName>
    <definedName name="Oct04AMA">#REF!</definedName>
    <definedName name="Oct05AMA">#REF!</definedName>
    <definedName name="Oct09AMA">[9]BS!$AT$7:$AT$1726</definedName>
    <definedName name="octcf">#REF!</definedName>
    <definedName name="octcost">#REF!</definedName>
    <definedName name="OctDays">#REF!</definedName>
    <definedName name="OctNCF">[18]Assumptions!$C$44</definedName>
    <definedName name="OfferComp">'[12]Offer Comp.'!$A$1</definedName>
    <definedName name="OMEsc">[18]Assumptions!$C$148</definedName>
    <definedName name="OMRate">[18]Assumptions!$C$147</definedName>
    <definedName name="OMtoggle">#REF!</definedName>
    <definedName name="OP_Mo_Year1">#REF!</definedName>
    <definedName name="OPCONT">#REF!</definedName>
    <definedName name="OPEXPPF">#REF!</definedName>
    <definedName name="OPEXPRS">[26]model!#REF!</definedName>
    <definedName name="OpSpAnchor">'[12]Customer Data'!$F$198</definedName>
    <definedName name="OpSpares">'[12]Customer Data'!$A$194:$IV$218</definedName>
    <definedName name="OtherCosts">#REF!</definedName>
    <definedName name="OutageAdder">'[12]Customer Data'!$F$231</definedName>
    <definedName name="outlookdata">'[55]pivoted data'!$D$3:$Q$90</definedName>
    <definedName name="Overview">#REF!</definedName>
    <definedName name="OWN">#REF!</definedName>
    <definedName name="Owner">[23]LISTS!$J$3:$J$13</definedName>
    <definedName name="OwnerExpSched">'[27]General Inputs'!#REF!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GE6">[38]MANPOWER!#REF!</definedName>
    <definedName name="parasitic">#REF!</definedName>
    <definedName name="parasiticprice">#REF!</definedName>
    <definedName name="Part10Anchor">[12]PartsFlow!$B$205</definedName>
    <definedName name="Part10Int">'[12]Customer Data'!$E$119</definedName>
    <definedName name="Part10RS">'[12]Customer Data'!$B$142</definedName>
    <definedName name="Part10Spare">'[12]Customer Data'!$C$119</definedName>
    <definedName name="Part11Anchor">[12]PartsFlow!$B$224</definedName>
    <definedName name="Part11Int">'[12]Customer Data'!$E$120</definedName>
    <definedName name="Part11RS">'[12]Customer Data'!$B$143</definedName>
    <definedName name="Part11Spare">'[12]Customer Data'!$C$120</definedName>
    <definedName name="Part12Anchor">[12]PartsFlow!$B$243</definedName>
    <definedName name="Part12Int">'[12]Customer Data'!$E$121</definedName>
    <definedName name="Part12RS">'[12]Customer Data'!$B$144</definedName>
    <definedName name="Part12Spare">'[12]Customer Data'!$C$121</definedName>
    <definedName name="Part13Anchor">[12]PartsFlow!$B$262</definedName>
    <definedName name="Part13Int">'[12]Customer Data'!$E$122</definedName>
    <definedName name="Part13RS">'[12]Customer Data'!$B$145</definedName>
    <definedName name="Part13Spare">'[12]Customer Data'!$C$122</definedName>
    <definedName name="Part14Anchor">[12]PartsFlow!$B$281</definedName>
    <definedName name="Part15Anchor">[12]PartsFlow!$B$300</definedName>
    <definedName name="Part1Anchor">[12]PartsFlow!$B$34</definedName>
    <definedName name="Part1Int">'[12]Customer Data'!$E$109</definedName>
    <definedName name="Part1RS">'[12]Customer Data'!$B$132</definedName>
    <definedName name="Part1Spare">'[12]Customer Data'!$C$109</definedName>
    <definedName name="Part2Anchor">[12]PartsFlow!$B$53</definedName>
    <definedName name="Part2Int">'[12]Customer Data'!$E$110</definedName>
    <definedName name="Part2RS">'[12]Customer Data'!$B$133</definedName>
    <definedName name="Part2Spare">'[12]Customer Data'!$C$110</definedName>
    <definedName name="Part3Anchor">[12]PartsFlow!$B$72</definedName>
    <definedName name="Part3Int">'[12]Customer Data'!$E$111</definedName>
    <definedName name="Part3RS">'[12]Customer Data'!$B$134</definedName>
    <definedName name="Part3Spare">'[12]Customer Data'!$C$111</definedName>
    <definedName name="Part4Anchor">[12]PartsFlow!$B$91</definedName>
    <definedName name="Part4Int">'[12]Customer Data'!$E$112</definedName>
    <definedName name="Part4RS">'[12]Customer Data'!$B$135</definedName>
    <definedName name="Part4Spare">'[12]Customer Data'!$C$112</definedName>
    <definedName name="Part5Anchor">[12]PartsFlow!$B$110</definedName>
    <definedName name="Part5Int">'[12]Customer Data'!$E$114</definedName>
    <definedName name="Part5RS">'[12]Customer Data'!$B$137</definedName>
    <definedName name="Part5Spare">'[12]Customer Data'!$C$114</definedName>
    <definedName name="Part6Anchor">[12]PartsFlow!$B$129</definedName>
    <definedName name="Part6Int">'[12]Customer Data'!$E$115</definedName>
    <definedName name="Part6RS">'[12]Customer Data'!$B$138</definedName>
    <definedName name="Part6Spare">'[12]Customer Data'!$C$115</definedName>
    <definedName name="Part7Anchor">[12]PartsFlow!$B$148</definedName>
    <definedName name="Part7Int">'[12]Customer Data'!$E$116</definedName>
    <definedName name="Part7RS">'[12]Customer Data'!$B$139</definedName>
    <definedName name="Part7Spare">'[12]Customer Data'!$C$116</definedName>
    <definedName name="Part8Anchor">[12]PartsFlow!$B$167</definedName>
    <definedName name="Part8Int">'[12]Customer Data'!$E$117</definedName>
    <definedName name="Part8RS">'[12]Customer Data'!$B$140</definedName>
    <definedName name="Part8Spare">'[12]Customer Data'!$C$117</definedName>
    <definedName name="Part9Anchor">[12]PartsFlow!$B$186</definedName>
    <definedName name="Part9Int">'[12]Customer Data'!$E$118</definedName>
    <definedName name="Part9RS">'[12]Customer Data'!$B$141</definedName>
    <definedName name="Part9Spare">'[12]Customer Data'!$C$118</definedName>
    <definedName name="PartInfo">[12]PartsDataTable!$F$21:$K$38</definedName>
    <definedName name="PartInfo2">[12]PartsDataTable!$G$44:$I$59</definedName>
    <definedName name="parts1">[12]PartsFlow!$D$34:$R$41</definedName>
    <definedName name="parts10">[12]PartsFlow!$D$205:$R$212</definedName>
    <definedName name="parts11">[12]PartsFlow!$D$224:$R$231</definedName>
    <definedName name="parts12">[12]PartsFlow!$D$243:$R$250</definedName>
    <definedName name="parts13">[12]PartsFlow!$D$262:$R$269</definedName>
    <definedName name="parts14">[12]PartsFlow!$D$281:$R$288</definedName>
    <definedName name="parts15">[12]PartsFlow!#REF!</definedName>
    <definedName name="parts16">[12]PartsFlow!#REF!</definedName>
    <definedName name="parts17">[12]PartsFlow!#REF!</definedName>
    <definedName name="parts18">[12]PartsFlow!#REF!</definedName>
    <definedName name="parts2">[12]PartsFlow!$D$53:$R$60</definedName>
    <definedName name="parts3">[12]PartsFlow!$D$72:$R$79</definedName>
    <definedName name="parts4">[12]PartsFlow!$D$91:$R$98</definedName>
    <definedName name="parts5">[12]PartsFlow!$D$110:$R$117</definedName>
    <definedName name="parts6">[12]PartsFlow!$D$129:$R$136</definedName>
    <definedName name="parts7">[12]PartsFlow!$D$148:$R$155</definedName>
    <definedName name="parts8">[12]PartsFlow!$D$167:$R$174</definedName>
    <definedName name="parts9">[12]PartsFlow!$D$186:$R$193</definedName>
    <definedName name="PartsFlow">[12]PartsFlow!$A$1</definedName>
    <definedName name="PAY">#REF!</definedName>
    <definedName name="pcorc">'[56]Exhibit A-1 Original'!$A$77</definedName>
    <definedName name="peak_new_table">'[57]2008 Extreme Peaks - 080403'!$E$5:$AD$8</definedName>
    <definedName name="peak_table">'[57]Peaks-F01'!$C$5:$E$243</definedName>
    <definedName name="PEBBLE">[26]model!#REF!</definedName>
    <definedName name="percdebtcov">#REF!</definedName>
    <definedName name="Percent_debt">[40]Inputs!$E$129</definedName>
    <definedName name="PercentAdder">'[12]Customer Data'!$F$224</definedName>
    <definedName name="PERCENTAGES_CALCULATED">#REF!</definedName>
    <definedName name="PercPerProp">'[27]General Inputs'!#REF!</definedName>
    <definedName name="percpersonal">#REF!</definedName>
    <definedName name="percreal">#REF!</definedName>
    <definedName name="PercRealProp">'[27]General Inputs'!#REF!</definedName>
    <definedName name="PerPropAdjust">'[27]General Inputs'!$E$22</definedName>
    <definedName name="PerPropTaxBasis">[18]Assumptions!$C$175</definedName>
    <definedName name="PerPropTaxDiscRate">[18]Assumptions!$C$172</definedName>
    <definedName name="PerPropTaxLevyRate">[18]Assumptions!$C$173</definedName>
    <definedName name="PerPropTaxRatio">[18]Assumptions!$C$174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'[54]Plant(Input)'!$B$7:$AP$9,'[54]Plant(Input)'!$B$11,'[54]Plant(Input)'!$B$15:$AP$15,'[54]Plant(Input)'!$B$18,'[54]Plant(Input)'!$B$20:$AP$20</definedName>
    <definedName name="Plant_List">#REF!</definedName>
    <definedName name="PlantReplacementCost">'[27]General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paidTran">[18]Assumptions!$C$73</definedName>
    <definedName name="presentvaluedate">#REF!</definedName>
    <definedName name="pretaxdebt">#REF!</definedName>
    <definedName name="PreTaxDebtCost">[16]Assumptions!$I$56</definedName>
    <definedName name="pretaxequit">#REF!</definedName>
    <definedName name="PreTaxWACC">[16]Assumptions!$I$62</definedName>
    <definedName name="price_input_range">#REF!</definedName>
    <definedName name="PriceCaseTable">#REF!</definedName>
    <definedName name="Prices_Aurora">'[37]Monthly Price Summary'!$C$4:$H$63</definedName>
    <definedName name="PRINC">#REF!</definedName>
    <definedName name="print_all">[39]Civil!$A$1:$Q$95</definedName>
    <definedName name="_xlnm.Print_Area">#REF!</definedName>
    <definedName name="Print_Area_MI">#REF!</definedName>
    <definedName name="Print_Area1">#REF!</definedName>
    <definedName name="pRINT_AREA2">#REF!</definedName>
    <definedName name="_xlnm.Print_Titles">#N/A</definedName>
    <definedName name="Print_Titles_MI">#REF!</definedName>
    <definedName name="Prior_Month">[58]Sch_120!$I$21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bability">[23]LISTS!$F$3:$F$8</definedName>
    <definedName name="PRODADJ">[26]model!#REF!</definedName>
    <definedName name="Prodprop">#REF!</definedName>
    <definedName name="Production_Factor">#REF!</definedName>
    <definedName name="ProjectCost">[18]Assumptions!$C$82</definedName>
    <definedName name="Projects">[59]Sheet1!$A$1147:$B$1887</definedName>
    <definedName name="ProjOpYrs">[18]Assumptions!$C$10</definedName>
    <definedName name="PROPSALES">[26]model!#REF!</definedName>
    <definedName name="proptaxdiscfactor">#REF!</definedName>
    <definedName name="PropTaxDiscountRate">'[27]General Inputs'!$E$24</definedName>
    <definedName name="PropTaxEsc">[18]Assumptions!$C$177</definedName>
    <definedName name="PropTaxRate">[18]Assumptions!$C$176</definedName>
    <definedName name="PropTaxREET">'[27]General Inputs'!$E$27</definedName>
    <definedName name="Prov_Cap_Tax">[40]Inputs!$E$111</definedName>
    <definedName name="PSE">'[60]4.04'!$A$6</definedName>
    <definedName name="PSE_DR">#REF!</definedName>
    <definedName name="PSE_Pre_Tax_Equity_Rate">'[36]Assumptions of Purchase'!$B$42</definedName>
    <definedName name="PSEAdminEsc">[18]Assumptions!$C$156</definedName>
    <definedName name="PSEAdminRate">[18]Assumptions!$C$155</definedName>
    <definedName name="PSEEnviroEsc">[18]Assumptions!$C$158</definedName>
    <definedName name="PSEEnviroRate">[18]Assumptions!$C$157</definedName>
    <definedName name="PSEMaintEsc">[18]Assumptions!$C$152</definedName>
    <definedName name="PSEMaintRate">[18]Assumptions!$C$151</definedName>
    <definedName name="PSEOpEsc">[18]Assumptions!$C$150</definedName>
    <definedName name="PSEOpRate">[18]Assumptions!$C$149</definedName>
    <definedName name="pseownperc">#REF!</definedName>
    <definedName name="PSEPaysREET">'[27]General Inputs'!$I$4</definedName>
    <definedName name="PSETranEsc">[18]Assumptions!$C$154</definedName>
    <definedName name="PSETranRate">[18]Assumptions!$C$153</definedName>
    <definedName name="PSEWACC">#REF!</definedName>
    <definedName name="PSPL">#REF!</definedName>
    <definedName name="PTC">#REF!</definedName>
    <definedName name="PTCBaseYr">#REF!</definedName>
    <definedName name="ptceffective">#REF!</definedName>
    <definedName name="PTCEsc">#REF!</definedName>
    <definedName name="PTCescal">#REF!</definedName>
    <definedName name="ptcescalstart">#REF!</definedName>
    <definedName name="PTCRate">[18]Assumptions!$C$196</definedName>
    <definedName name="PTCTerm">[18]Assumptions!$C$197</definedName>
    <definedName name="PurchasedFuel">[27]Expenses!#REF!</definedName>
    <definedName name="PWRCSTPF">[26]model!#REF!</definedName>
    <definedName name="PWRCSTRS">#REF!</definedName>
    <definedName name="PWRCSTWP">#REF!</definedName>
    <definedName name="PWRCSTWR">[26]model!#REF!</definedName>
    <definedName name="PXPACC1_ALL_MERGE">#REF!</definedName>
    <definedName name="Q_Sum_Monthly_Hourly_MF_Dispatch_100308">#REF!</definedName>
    <definedName name="QA">[61]IPOA2002!#REF!</definedName>
    <definedName name="qqq" localSheetId="1" hidden="1">{#N/A,#N/A,FALSE,"schA"}</definedName>
    <definedName name="qqq" hidden="1">{#N/A,#N/A,FALSE,"schA"}</definedName>
    <definedName name="QTD_Format">[52]QTD!$B$11:$D$11,[52]QTD!$B$35:$D$35</definedName>
    <definedName name="QtrsPerYr">[18]Assumptions!$C$18</definedName>
    <definedName name="Range">'[23]RISK REGISTER'!#REF!</definedName>
    <definedName name="RATE">#REF!</definedName>
    <definedName name="RATE2">'[28]Transp Data'!$A$8:$I$112</definedName>
    <definedName name="RATEBASE">#REF!</definedName>
    <definedName name="RATEBASE_U95">#REF!</definedName>
    <definedName name="RATECASE">[26]model!#REF!</definedName>
    <definedName name="rating_spread_bp">#REF!</definedName>
    <definedName name="RdSch_CY">'[62]INPUT TAB'!#REF!</definedName>
    <definedName name="RdSch_PY">'[62]INPUT TAB'!#REF!</definedName>
    <definedName name="RdSch_PY2">'[62]INPUT TAB'!#REF!</definedName>
    <definedName name="reaccrual">[15]Sheet2!#REF!</definedName>
    <definedName name="RealPropAdjust">'[27]General Inputs'!$E$23</definedName>
    <definedName name="realproptaxadjust">#REF!</definedName>
    <definedName name="REC">#REF!</definedName>
    <definedName name="RecEsc">[18]Assumptions!$C$143</definedName>
    <definedName name="RECMult">[18]Assumptions!$C$141</definedName>
    <definedName name="RecRate">[18]Assumptions!$C$142</definedName>
    <definedName name="RECTerminateYr">[18]Assumptions!$C$144</definedName>
    <definedName name="REETRate">'[27]General Inputs'!$E$20</definedName>
    <definedName name="regasset">#REF!</definedName>
    <definedName name="resdebt">#REF!</definedName>
    <definedName name="resepcdevcost">#REF!</definedName>
    <definedName name="RESequit">#REF!</definedName>
    <definedName name="ResExchCrRate">[58]Sch_194!$M$31</definedName>
    <definedName name="resource_lookup">'[63]#REF'!$B$3:$C$112</definedName>
    <definedName name="resource_name_lookup">'[64]Map Table'!$B$4:$C$100</definedName>
    <definedName name="resource_summary_lookup">'[65]Map Table'!$B$2:$C$339</definedName>
    <definedName name="RESTATING">#REF!</definedName>
    <definedName name="Results">#REF!</definedName>
    <definedName name="retain">#REF!</definedName>
    <definedName name="RETIREPLAN">[26]model!#REF!</definedName>
    <definedName name="REV">#REF!</definedName>
    <definedName name="REVADJ">#REF!</definedName>
    <definedName name="Revenue">#REF!</definedName>
    <definedName name="Revenue_Deficiency">#REF!</definedName>
    <definedName name="REVREQ">#REF!</definedName>
    <definedName name="Risk_Type">[23]LISTS!$B$3:$B$17</definedName>
    <definedName name="RockiesGas">'[66]Tariff, Gas Price Inputs'!$B$33:$U$46</definedName>
    <definedName name="ROE">[26]model!#REF!</definedName>
    <definedName name="ROR">#REF!</definedName>
    <definedName name="row_NIM_Fix_Fuel">#REF!</definedName>
    <definedName name="RowAvgCF">[19]Resources!$J$76</definedName>
    <definedName name="RowB2CF">[19]Resources!$J$75</definedName>
    <definedName name="RowCapCost">[19]Resources!$J$68</definedName>
    <definedName name="RowFOM">[19]Resources!$J$70</definedName>
    <definedName name="RowNIMF">[19]Resources!$J$72</definedName>
    <definedName name="RowNIMV">[19]Resources!$J$73</definedName>
    <definedName name="RowPPAPrice">[19]Resources!$J$74</definedName>
    <definedName name="RowVOM">[19]Resources!$J$71</definedName>
    <definedName name="RowY0">[19]Resources!$J$69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[12]PartsFlow!$D$50:$R$51</definedName>
    <definedName name="rrsum10">[12]PartsFlow!$D$221:$R$222</definedName>
    <definedName name="rrsum11">[12]PartsFlow!$D$240:$R$241</definedName>
    <definedName name="rrsum12">[12]PartsFlow!$D$259:$R$260</definedName>
    <definedName name="rrsum13">[12]PartsFlow!$D$278:$R$279</definedName>
    <definedName name="rrsum14">[12]PartsFlow!$D$297:$R$298</definedName>
    <definedName name="rrsum15">[12]PartsFlow!#REF!</definedName>
    <definedName name="rrsum16">[12]PartsFlow!#REF!</definedName>
    <definedName name="rrsum17">[12]PartsFlow!#REF!</definedName>
    <definedName name="rrsum18">[12]PartsFlow!#REF!</definedName>
    <definedName name="rrsum2">[12]PartsFlow!$D$69:$R$70</definedName>
    <definedName name="rrsum3">[12]PartsFlow!$D$88:$R$89</definedName>
    <definedName name="rrsum4">[12]PartsFlow!$D$107:$R$108</definedName>
    <definedName name="rrsum5">[12]PartsFlow!$D$126:$R$127</definedName>
    <definedName name="rrsum6">[12]PartsFlow!$D$145:$R$146</definedName>
    <definedName name="rrsum7">[12]PartsFlow!$D$164:$R$165</definedName>
    <definedName name="rrsum8">[12]PartsFlow!$D$183:$R$184</definedName>
    <definedName name="rrsum9">[12]PartsFlow!$D$202:$R$203</definedName>
    <definedName name="s">#REF!</definedName>
    <definedName name="SALESRESALEP">#REF!</definedName>
    <definedName name="SALESRESALER">#REF!</definedName>
    <definedName name="SalesTax">#REF!</definedName>
    <definedName name="SalesTaxDate1">[18]Assumptions!$C$62</definedName>
    <definedName name="SalesTaxDate2">[18]Assumptions!$C$64</definedName>
    <definedName name="SalesTaxDate3">[18]Assumptions!$C$66</definedName>
    <definedName name="SalesTaxRate">[18]Assumptions!$C$59</definedName>
    <definedName name="SalesTaxRate1">[18]Assumptions!$C$61</definedName>
    <definedName name="SalesTaxRate2">[18]Assumptions!$C$63</definedName>
    <definedName name="SalesTaxRate3">[18]Assumptions!$C$65</definedName>
    <definedName name="SAP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'[62]Sch94 Rlfwd'!$B$11</definedName>
    <definedName name="schedtoggle">#REF!</definedName>
    <definedName name="Schedule">[23]LISTS!$H$3:$H$9</definedName>
    <definedName name="ScheduleStart">[12]PartsFlow!$E$9</definedName>
    <definedName name="ScheduleValues">[12]PartsFlow!$E$9:$BX$24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cond">#REF!</definedName>
    <definedName name="SecSSW_MWH">[8]DT_A_AMW93!#REF!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#REF!</definedName>
    <definedName name="Sep04AMA">#REF!</definedName>
    <definedName name="Sep05AMA">#REF!</definedName>
    <definedName name="Sep09AMA">[9]BS!$AS$7:$AS$1726</definedName>
    <definedName name="sepcf">#REF!</definedName>
    <definedName name="sepcost">#REF!</definedName>
    <definedName name="SepDays">#REF!</definedName>
    <definedName name="SepNCF">[18]Assumptions!$C$43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2">#REF!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eventeenth">#REF!</definedName>
    <definedName name="seventh">#REF!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[26]model!#REF!</definedName>
    <definedName name="SLFINSURANCE">#REF!</definedName>
    <definedName name="SolarDate">'[31]Dispatch Cases'!#REF!</definedName>
    <definedName name="SORT">#REF!</definedName>
    <definedName name="Spare1">[12]PartsFlow!$D$34:$R$43</definedName>
    <definedName name="SPChart">'[12]Self Perf. Chart'!$A$1</definedName>
    <definedName name="SpendPlan">#REF!</definedName>
    <definedName name="SPItem">'[12]Self-Perf Itemization'!$A$1</definedName>
    <definedName name="SponsorPretxWtgdWACC">[18]Assumptions!$C$215</definedName>
    <definedName name="SponsorWACC">[18]Assumptions!$C$213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[27]CapEx!$B$33</definedName>
    <definedName name="StartDate">[16]Assumptions!$C$9</definedName>
    <definedName name="StartQuarter">'[12]Customer Data'!$F$11</definedName>
    <definedName name="StartupEsc">[18]Assumptions!$C$160</definedName>
    <definedName name="StartupPowerValue">[27]CapEx!#REF!</definedName>
    <definedName name="StartupRate">[18]Assumptions!$C$159</definedName>
    <definedName name="StartupTerm">[18]Assumptions!$C$161</definedName>
    <definedName name="StartYear">'[12]Customer Data'!$F$10</definedName>
    <definedName name="StateTaxRate">#REF!</definedName>
    <definedName name="stationserv">#REF!</definedName>
    <definedName name="Status">#REF!</definedName>
    <definedName name="stconfig">'[12]Customer Data'!$E$73:$E$80</definedName>
    <definedName name="STDataStart">[12]PartsDataTable!$C$61</definedName>
    <definedName name="stformat">'[12]Customer Data'!$D$72</definedName>
    <definedName name="stg3_0green1">'[12]Customer Data'!$I$154:$I$161</definedName>
    <definedName name="stg3_0green10">'[12]Customer Data'!$I$116</definedName>
    <definedName name="stg3_0green11">'[12]Customer Data'!$I$119</definedName>
    <definedName name="stg3_0green12">'[12]Customer Data'!$I$122</definedName>
    <definedName name="stg3_0green2">'[12]Customer Data'!$E$176:$E$183</definedName>
    <definedName name="stg3_0green3">'[12]Customer Data'!$H$176:$H$183</definedName>
    <definedName name="stg3_0green4">'[12]Customer Data'!$C$116</definedName>
    <definedName name="stg3_0green5">'[12]Customer Data'!$C$119</definedName>
    <definedName name="stg3_0green6">'[12]Customer Data'!$C$122</definedName>
    <definedName name="stg3_0green7">'[12]Customer Data'!$G$116</definedName>
    <definedName name="stg3_0green8">'[12]Customer Data'!$G$119</definedName>
    <definedName name="stg3_0green9">'[12]Customer Data'!$G$122</definedName>
    <definedName name="stg3_1green1">'[12]Customer Data'!$E$116</definedName>
    <definedName name="stg3_1green2">'[12]Customer Data'!$E$119</definedName>
    <definedName name="stg3_1green3">'[12]Customer Data'!$E$122</definedName>
    <definedName name="stg3_graytext1">'[12]Customer Data'!$I$152:$I$153</definedName>
    <definedName name="stg3_graytext2">'[12]Customer Data'!$E$174:$E$175</definedName>
    <definedName name="stg3_graytext3">'[12]Customer Data'!$H$174:$H$175</definedName>
    <definedName name="stg3_hiderow1">'[12]Customer Data'!$A$139:$IV$139</definedName>
    <definedName name="stg3_hiderow2">'[12]Customer Data'!$A$142:$IV$142</definedName>
    <definedName name="stg3_hiderow3">'[12]Customer Data'!$A$145:$IV$145</definedName>
    <definedName name="stg3_hiderow4">'[12]Customer Data'!$A$116:$IV$116</definedName>
    <definedName name="stg3_hiderow5">'[12]Customer Data'!$A$119:$IV$119</definedName>
    <definedName name="stg3_hiderow6">'[12]Customer Data'!$A$122:$IV$122</definedName>
    <definedName name="stg3_NoPartgreen1">'[12]Customer Data'!$I$162:$I$169</definedName>
    <definedName name="stg3_NoPartgreen2">'[12]Customer Data'!$E$184:$E$191</definedName>
    <definedName name="stg3_NoPartgreen3">'[12]Customer Data'!$H$184:$H$191</definedName>
    <definedName name="sthistory">'[12]Customer Data'!$A$68:$IV$82</definedName>
    <definedName name="STMajCustInt">'[12]Customer Data'!$E$105</definedName>
    <definedName name="STMajorSpares">'[12]Customer Data'!$C$105</definedName>
    <definedName name="STMinCustInt">'[12]Customer Data'!$E$104</definedName>
    <definedName name="STMinorSpares">'[12]Customer Data'!$C$104</definedName>
    <definedName name="stnumber">'[12]Customer Data'!$F$14</definedName>
    <definedName name="STORM">#REF!</definedName>
    <definedName name="stselect">[12]PartsDataTable!$F$41</definedName>
    <definedName name="SUB_MAJOR_EQUIP">'[38]CE (Details)'!#REF!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[8]DT_A_AMW93!#REF!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1AtCI">'[12]Customer Data'!$F$58</definedName>
    <definedName name="T1AtHGP">'[12]Customer Data'!$G$58</definedName>
    <definedName name="T1AtMI">'[12]Customer Data'!$H$58</definedName>
    <definedName name="T1LeadTime">'[12]Customer Data'!$I$58</definedName>
    <definedName name="T1OPYEAR">'[12]Customer Data'!$C$58</definedName>
    <definedName name="T1QTR1">[12]PartsFlow!$E$10</definedName>
    <definedName name="t1sched">[12]PartsFlow!$E$10:$R$10</definedName>
    <definedName name="T1TotalExp">'[12]Customer Data'!$E$58</definedName>
    <definedName name="T2AtCI">'[12]Customer Data'!$F$59</definedName>
    <definedName name="T2AtHGP">'[12]Customer Data'!$G$59</definedName>
    <definedName name="T2AtMI">'[12]Customer Data'!$H$59</definedName>
    <definedName name="T2LeadTime">'[12]Customer Data'!$I$59</definedName>
    <definedName name="T2OPYEAR">'[12]Customer Data'!$C$59</definedName>
    <definedName name="T2QTR1">[12]PartsFlow!$E$12</definedName>
    <definedName name="t2sched">[12]PartsFlow!$E$12:$R$12</definedName>
    <definedName name="T2TotalExp">'[12]Customer Data'!$E$59</definedName>
    <definedName name="T3AtCI">'[12]Customer Data'!$F$60</definedName>
    <definedName name="T3AtHGP">'[12]Customer Data'!$G$60</definedName>
    <definedName name="T3AtMI">'[12]Customer Data'!$H$60</definedName>
    <definedName name="T3LeadTime">'[12]Customer Data'!$I$60</definedName>
    <definedName name="T3OPYEAR">'[12]Customer Data'!$C$60</definedName>
    <definedName name="T3QTR1">[12]PartsFlow!$E$14</definedName>
    <definedName name="t3sched">[12]PartsFlow!$E$24:$R$24</definedName>
    <definedName name="T3TotalExp">'[12]Customer Data'!$E$60</definedName>
    <definedName name="T4AtCI">'[12]Customer Data'!$F$61</definedName>
    <definedName name="T4AtHGP">'[12]Customer Data'!$G$61</definedName>
    <definedName name="T4AtMI">'[12]Customer Data'!$H$61</definedName>
    <definedName name="T4LeadTime">'[12]Customer Data'!$I$61</definedName>
    <definedName name="T4OPYEAR">'[12]Customer Data'!$C$61</definedName>
    <definedName name="T4QTR1">[12]PartsFlow!$E$16</definedName>
    <definedName name="T4TotalExp">'[12]Customer Data'!$E$61</definedName>
    <definedName name="T5AtCI">'[12]Customer Data'!$F$62</definedName>
    <definedName name="T5AtHGP">'[12]Customer Data'!$G$62</definedName>
    <definedName name="T5AtMI">'[12]Customer Data'!$H$62</definedName>
    <definedName name="T5LeadTime">'[12]Customer Data'!$I$62</definedName>
    <definedName name="T5OPYEAR">'[12]Customer Data'!$C$62</definedName>
    <definedName name="T5QTR1">[12]PartsFlow!$E$18</definedName>
    <definedName name="T5TotalExp">'[12]Customer Data'!$E$62</definedName>
    <definedName name="T6AtCI">'[12]Customer Data'!$F$63</definedName>
    <definedName name="T6AtHGP">'[12]Customer Data'!$G$63</definedName>
    <definedName name="T6AtMI">'[12]Customer Data'!$H$63</definedName>
    <definedName name="T6LeadTime">'[12]Customer Data'!$I$63</definedName>
    <definedName name="T6OPYEAR">'[12]Customer Data'!$C$63</definedName>
    <definedName name="T6QTR1">[12]PartsFlow!$E$20</definedName>
    <definedName name="T6TotalExp">'[12]Customer Data'!$E$63</definedName>
    <definedName name="T7AtCI">'[12]Customer Data'!$F$64</definedName>
    <definedName name="T7AtHGP">'[12]Customer Data'!$G$64</definedName>
    <definedName name="T7AtMI">'[12]Customer Data'!$H$64</definedName>
    <definedName name="T7LeadTime">'[12]Customer Data'!$I$64</definedName>
    <definedName name="T7OPYEAR">'[12]Customer Data'!$C$64</definedName>
    <definedName name="T7QTR1">[12]PartsFlow!$E$22</definedName>
    <definedName name="T7TotalExp">'[12]Customer Data'!$E$64</definedName>
    <definedName name="T8AtCI">'[12]Customer Data'!$F$65</definedName>
    <definedName name="T8AtHGP">'[12]Customer Data'!$G$65</definedName>
    <definedName name="T8AtMI">'[12]Customer Data'!$H$65</definedName>
    <definedName name="T8LeadTime">'[12]Customer Data'!$I$65</definedName>
    <definedName name="T8OPYEAR">'[12]Customer Data'!$C$65</definedName>
    <definedName name="T8QTR1">[12]PartsFlow!$E$24</definedName>
    <definedName name="T8TotalExp">'[12]Customer Data'!$E$65</definedName>
    <definedName name="TAX">#REF!</definedName>
    <definedName name="tax_exempt_spread">#REF!</definedName>
    <definedName name="TAXCORPLIC">#REF!</definedName>
    <definedName name="TaxDepBasis">[18]Assumptions!$C$187</definedName>
    <definedName name="TAXENERGYP">[26]model!#REF!</definedName>
    <definedName name="TAXENERGYR">[26]model!#REF!</definedName>
    <definedName name="TAXEXCISE">#REF!</definedName>
    <definedName name="TAXFICA">[26]model!#REF!</definedName>
    <definedName name="TAXFUT">[26]model!#REF!</definedName>
    <definedName name="TAXINCOME">#REF!</definedName>
    <definedName name="TAXMEDICARE">[26]model!#REF!</definedName>
    <definedName name="taxown">#REF!</definedName>
    <definedName name="TAXPFINT">[26]model!#REF!</definedName>
    <definedName name="TAXPROPERTY">#REF!</definedName>
    <definedName name="TAXSUT">[26]model!#REF!</definedName>
    <definedName name="tbl_Master">#REF!</definedName>
    <definedName name="technology">[12]PartsDataTable!$A$2:$A$13</definedName>
    <definedName name="techselect">[12]PartsDataTable!$B$1</definedName>
    <definedName name="techstart">[12]PartsDataTable!$A$1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[47]Sheet1!$A$4:$E$40</definedName>
    <definedName name="TenaskaShare">[31]Dispatch!#REF!</definedName>
    <definedName name="tenth">#REF!</definedName>
    <definedName name="TEST">#REF!</definedName>
    <definedName name="TEST0">'[7]009JJ'!$A$2:$H$892</definedName>
    <definedName name="TEST1">#REF!</definedName>
    <definedName name="TESTHKEY">'[7]009JJ'!$F$1:$H$1</definedName>
    <definedName name="TESTKEYS">'[7]009JJ'!$A$2:$E$892</definedName>
    <definedName name="TESTVKEY">'[7]009JJ'!$A$1:$E$1</definedName>
    <definedName name="TESTYEAR">#REF!</definedName>
    <definedName name="Therm_upload">#REF!</definedName>
    <definedName name="ThermalBookLife">[16]Assumptions!$C$25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[16]Assumptions!$A$1</definedName>
    <definedName name="today">#REF!</definedName>
    <definedName name="TopLeft">#REF!</definedName>
    <definedName name="TOTAL_EQUIP">'[38]CE (Details)'!#REF!</definedName>
    <definedName name="totaldebt">#REF!</definedName>
    <definedName name="totalequit">#REF!</definedName>
    <definedName name="TotalEquity">'[27]Revenue Calculation'!$I$6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[8]DT_A_DOL93!#REF!</definedName>
    <definedName name="tran_revenue">#REF!</definedName>
    <definedName name="TranCost">#REF!</definedName>
    <definedName name="TRANS">#N/A</definedName>
    <definedName name="trans_constraint_y_n">#REF!</definedName>
    <definedName name="TRANS2007">SUM('[10]Run-Cost Data'!$T$5:$X$5)</definedName>
    <definedName name="TRANS2008">SUM('[10]Run-Cost Data'!$T$6:$X$17)</definedName>
    <definedName name="TRANS2009">SUM('[10]Run-Cost Data'!$T$18:$X$29)</definedName>
    <definedName name="TRANS2010">SUM('[10]Run-Cost Data'!$T$30:$X$41)</definedName>
    <definedName name="TRANS2011">SUM('[10]Run-Cost Data'!$T$42:$X$53)</definedName>
    <definedName name="TRANS2012">SUM('[10]Run-Cost Data'!$T$54:$X$65)</definedName>
    <definedName name="TRANS2013">SUM('[10]Run-Cost Data'!$T$66:$X$77)</definedName>
    <definedName name="TRANS2014">SUM('[10]Run-Cost Data'!$T$78:$X$89)</definedName>
    <definedName name="TRANS2015">SUM('[10]Run-Cost Data'!$T$90:$X$101)</definedName>
    <definedName name="TRANS2016">SUM('[10]Run-Cost Data'!$T$102:$X$113)</definedName>
    <definedName name="TRANS2017">SUM('[10]Run-Cost Data'!$T$114:$X$125)</definedName>
    <definedName name="TRANS2018">SUM('[10]Run-Cost Data'!$T$126:$X$137)</definedName>
    <definedName name="TRANS2019">SUM('[10]Run-Cost Data'!$T$138:$X$149)</definedName>
    <definedName name="TRANS2020">SUM('[10]Run-Cost Data'!$T$150:$X$161)</definedName>
    <definedName name="TRANS2021">SUM('[10]Run-Cost Data'!$T$162:$X$173)</definedName>
    <definedName name="TRANS2022">SUM('[10]Run-Cost Data'!$T$174:$X$185)</definedName>
    <definedName name="TRANS2023">SUM('[10]Run-Cost Data'!$T$186:$X$197)</definedName>
    <definedName name="TRANS2024">SUM('[10]Run-Cost Data'!$T$198:$X$209)</definedName>
    <definedName name="TRANS2025">SUM('[10]Run-Cost Data'!$T$210:$X$221)</definedName>
    <definedName name="TRANS2026">SUM('[10]Run-Cost Data'!$T$222:$X$233)</definedName>
    <definedName name="TransCap">'[25]General Inputs'!$E$17</definedName>
    <definedName name="transdb">#REF!</definedName>
    <definedName name="TransFixed">[27]Expenses!#REF!</definedName>
    <definedName name="TransVar">[27]Expenses!#REF!</definedName>
    <definedName name="turbinesize">#REF!</definedName>
    <definedName name="TurbNameplate">[18]Assumptions!$C$51</definedName>
    <definedName name="TurbQuant">[18]Assumptions!$C$50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localSheetId="1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1" hidden="1">{#N/A,#N/A,FALSE,"Coversheet";#N/A,#N/A,FALSE,"QA"}</definedName>
    <definedName name="v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TranEsc">[18]Assumptions!$C$166</definedName>
    <definedName name="VarTranRate">[18]Assumptions!$C$165</definedName>
    <definedName name="vartrans">#REF!</definedName>
    <definedName name="version">[12]PartsDataTable!$A$14</definedName>
    <definedName name="VOMEsc">[16]Assumptions!$C$21</definedName>
    <definedName name="w" localSheetId="1" hidden="1">{#N/A,#N/A,FALSE,"Schedule F";#N/A,#N/A,FALSE,"Schedule G"}</definedName>
    <definedName name="w" hidden="1">{#N/A,#N/A,FALSE,"Drill Sites";"WP 212",#N/A,FALSE,"MWAG EOR";"WP 213",#N/A,FALSE,"MWAG EOR";#N/A,#N/A,FALSE,"Misc. Facility";#N/A,#N/A,FALSE,"WWTP"}</definedName>
    <definedName name="WACC">[16]Assumptions!$I$61</definedName>
    <definedName name="WAGES">[26]model!#REF!</definedName>
    <definedName name="warrantyOM">#REF!</definedName>
    <definedName name="wartsila_nameplate">#REF!</definedName>
    <definedName name="WBS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llsPlantMax">#REF!</definedName>
    <definedName name="WH" localSheetId="1" hidden="1">{#N/A,#N/A,FALSE,"Coversheet";#N/A,#N/A,FALSE,"QA"}</definedName>
    <definedName name="WH" hidden="1">{#N/A,#N/A,FALSE,"Coversheet";#N/A,#N/A,FALSE,"QA"}</definedName>
    <definedName name="What">#REF!</definedName>
    <definedName name="whorn_db">#REF!</definedName>
    <definedName name="WHS">[51]Warehouse!$C$50:$I$300</definedName>
    <definedName name="Wind_NamePlate">'[19]Wind Own'!$B$7</definedName>
    <definedName name="WindDate">'[31]Dispatch Cases'!#REF!</definedName>
    <definedName name="WindTransCost">[19]Resources!$D$78</definedName>
    <definedName name="WRKCAP">[26]model!#REF!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TGCost">#REF!</definedName>
    <definedName name="wwp_wkly_vect_input">#REF!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1start">'[12]Customer Data'!$B$92</definedName>
    <definedName name="x2start">'[12]Customer Data'!$B$96</definedName>
    <definedName name="x3start">'[12]Customer Data'!$B$100</definedName>
    <definedName name="x4start">'[12]Customer Data'!$B$104</definedName>
    <definedName name="xseries">'[12]Accumulated Offer'!$D$41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YZ">[12]PartsFlow!$E$23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{#N/A,#N/A,FALSE,"BASE";#N/A,#N/A,FALSE,"LOOPS";#N/A,#N/A,FALSE,"PLC"}</definedName>
    <definedName name="y2_Query_Edit__Customize">#REF!</definedName>
    <definedName name="YEAR">#REF!</definedName>
    <definedName name="YearByYear">[12]YearByYear!$A$1</definedName>
    <definedName name="YearOfCostData">[19]Resources!$E$70</definedName>
    <definedName name="Years_evaluated">'[67]Revison Inputs'!$B$6</definedName>
    <definedName name="yrformat1">'[12]Customer Data'!$E$197</definedName>
    <definedName name="yseries1">'[12]Accumulated Offer'!$D$45</definedName>
    <definedName name="yseries2">'[12]Accumulated Offer'!$D$52</definedName>
    <definedName name="yseries3">'[12]Accumulated Offer'!$D$59</definedName>
    <definedName name="YTD_Format">[52]YTD!$B$13:$D$13,[52]YTD!$B$36:$D$36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45621" calcMode="autoNoTable"/>
</workbook>
</file>

<file path=xl/calcChain.xml><?xml version="1.0" encoding="utf-8"?>
<calcChain xmlns="http://schemas.openxmlformats.org/spreadsheetml/2006/main">
  <c r="E65" i="1" l="1"/>
  <c r="I36" i="1"/>
  <c r="N59" i="1"/>
  <c r="M59" i="1"/>
  <c r="L59" i="1"/>
  <c r="K59" i="1"/>
  <c r="J59" i="1"/>
  <c r="I59" i="1"/>
  <c r="H59" i="1"/>
  <c r="G59" i="1"/>
  <c r="F59" i="1"/>
  <c r="E59" i="1"/>
  <c r="N45" i="1"/>
  <c r="M45" i="1"/>
  <c r="L45" i="1"/>
  <c r="K45" i="1"/>
  <c r="J45" i="1"/>
  <c r="I45" i="1"/>
  <c r="H45" i="1"/>
  <c r="G45" i="1"/>
  <c r="F45" i="1"/>
  <c r="E45" i="1"/>
  <c r="J36" i="1"/>
  <c r="H36" i="1"/>
  <c r="G36" i="1"/>
  <c r="F36" i="1"/>
  <c r="E36" i="1"/>
  <c r="N27" i="1"/>
  <c r="N65" i="1" s="1"/>
  <c r="N70" i="1" s="1"/>
  <c r="M27" i="1"/>
  <c r="L27" i="1"/>
  <c r="L65" i="1" s="1"/>
  <c r="L70" i="1" s="1"/>
  <c r="K27" i="1"/>
  <c r="J27" i="1"/>
  <c r="I27" i="1"/>
  <c r="H27" i="1"/>
  <c r="G27" i="1"/>
  <c r="F27" i="1"/>
  <c r="E27" i="1"/>
  <c r="M17" i="1"/>
  <c r="M65" i="1" s="1"/>
  <c r="M70" i="1" s="1"/>
  <c r="K17" i="1"/>
  <c r="J17" i="1"/>
  <c r="J65" i="1" s="1"/>
  <c r="J70" i="1" s="1"/>
  <c r="I17" i="1"/>
  <c r="H17" i="1"/>
  <c r="H65" i="1" s="1"/>
  <c r="H70" i="1" s="1"/>
  <c r="G17" i="1"/>
  <c r="F17" i="1"/>
  <c r="F65" i="1" s="1"/>
  <c r="F70" i="1" s="1"/>
  <c r="E17" i="1"/>
  <c r="F16" i="3"/>
  <c r="F15" i="3"/>
  <c r="F14" i="3"/>
  <c r="F13" i="3"/>
  <c r="F12" i="3"/>
  <c r="F11" i="3"/>
  <c r="F10" i="3"/>
  <c r="F18" i="3" s="1"/>
  <c r="F9" i="3"/>
  <c r="F17" i="3" s="1"/>
  <c r="F19" i="3" s="1"/>
  <c r="E70" i="1" l="1"/>
  <c r="G65" i="1"/>
  <c r="G70" i="1" s="1"/>
  <c r="I65" i="1"/>
  <c r="I71" i="1" s="1"/>
  <c r="K65" i="1"/>
  <c r="K70" i="1" s="1"/>
  <c r="I70" i="1" l="1"/>
  <c r="F80" i="1"/>
  <c r="H80" i="1" l="1"/>
  <c r="G80" i="1"/>
  <c r="M72" i="1" l="1"/>
  <c r="K72" i="1" l="1"/>
  <c r="N72" i="1" s="1"/>
</calcChain>
</file>

<file path=xl/sharedStrings.xml><?xml version="1.0" encoding="utf-8"?>
<sst xmlns="http://schemas.openxmlformats.org/spreadsheetml/2006/main" count="85" uniqueCount="77">
  <si>
    <t>Within last 20% of Agreement Value</t>
  </si>
  <si>
    <t>Exceeds Agreement Value</t>
  </si>
  <si>
    <t>LOWER BAKER U4 POWERHOUSE S.10774.01.01.06 ($000's)</t>
  </si>
  <si>
    <t>Original Budget</t>
  </si>
  <si>
    <t>Budget changed Nov 2012</t>
  </si>
  <si>
    <t>Budget Change May 2013</t>
  </si>
  <si>
    <t>Current Budget</t>
  </si>
  <si>
    <t>SAP Actuals</t>
  </si>
  <si>
    <t>Forecast to Complete</t>
  </si>
  <si>
    <t>Current Forecast at Completion</t>
  </si>
  <si>
    <t>Current Budget Variance</t>
  </si>
  <si>
    <t>Previous Month Forecast at Completion</t>
  </si>
  <si>
    <t>Forecast Variance - Current to Previous</t>
  </si>
  <si>
    <r>
      <t>Over/</t>
    </r>
    <r>
      <rPr>
        <sz val="8"/>
        <color indexed="10"/>
        <rFont val="Arial"/>
        <family val="2"/>
      </rPr>
      <t>(Under)</t>
    </r>
  </si>
  <si>
    <t>pre Gate 4</t>
  </si>
  <si>
    <t>Development Costs</t>
  </si>
  <si>
    <t>PSE Directs</t>
  </si>
  <si>
    <t>Overheads</t>
  </si>
  <si>
    <t>Consultants</t>
  </si>
  <si>
    <t>Assessments, Transfers, etc</t>
  </si>
  <si>
    <t>Engineering</t>
  </si>
  <si>
    <t>URS Energy and Construction</t>
  </si>
  <si>
    <t>MWH Americas Inc</t>
  </si>
  <si>
    <t>Shannon &amp; Wilson Inc</t>
  </si>
  <si>
    <t xml:space="preserve">Total Development </t>
  </si>
  <si>
    <t>Jacobs Associates</t>
  </si>
  <si>
    <t>URS Corporation</t>
  </si>
  <si>
    <t>Total Engineering</t>
  </si>
  <si>
    <t>Construction</t>
  </si>
  <si>
    <t>PCL</t>
  </si>
  <si>
    <t>Other</t>
  </si>
  <si>
    <t>Skyler Electric Co Inc</t>
  </si>
  <si>
    <t>Easi LLC</t>
  </si>
  <si>
    <t>Veca Electric &amp; Technologies</t>
  </si>
  <si>
    <t>Total Construction</t>
  </si>
  <si>
    <t>Owner Supplied Equipment</t>
  </si>
  <si>
    <t>Litostroj Hydro Inc</t>
  </si>
  <si>
    <t xml:space="preserve">HTG Controls </t>
  </si>
  <si>
    <t>GSU Transformer - SPX Transformer Solutions</t>
  </si>
  <si>
    <t>Omega Morgan Rigging and Industrial</t>
  </si>
  <si>
    <t>O&amp;M Tools</t>
  </si>
  <si>
    <t>Total Owner Supplied Equipment</t>
  </si>
  <si>
    <t>Slope Stability</t>
  </si>
  <si>
    <t>Stabilize Rock Slope - LB Powerhouse Road</t>
  </si>
  <si>
    <t>Potential Landslide Mitigation - E Slope</t>
  </si>
  <si>
    <t>Total Slope Stability</t>
  </si>
  <si>
    <t>PSE Costs</t>
  </si>
  <si>
    <t>Total PSE Costs</t>
  </si>
  <si>
    <t>Commissioning</t>
  </si>
  <si>
    <t>Contingency</t>
  </si>
  <si>
    <t>Subtotal Project</t>
  </si>
  <si>
    <t>AFUDC</t>
  </si>
  <si>
    <t>AFUDC - Order # 111020147, 111020148 (LGIA)</t>
  </si>
  <si>
    <t xml:space="preserve">Total Project </t>
  </si>
  <si>
    <t>Reduced 2011 numbers</t>
  </si>
  <si>
    <t>Hydro Projects</t>
  </si>
  <si>
    <t>Received from Michael Gibbobs 2/14/13</t>
  </si>
  <si>
    <t>Timing &amp; Capital</t>
  </si>
  <si>
    <t>In Service</t>
  </si>
  <si>
    <t>Date</t>
  </si>
  <si>
    <t>Closings</t>
  </si>
  <si>
    <t>Snoqualmie</t>
  </si>
  <si>
    <t>Plant 1</t>
  </si>
  <si>
    <t>Plant 1 AFUDC</t>
  </si>
  <si>
    <t>Plant 2</t>
  </si>
  <si>
    <t>Plant 2 AFUDC</t>
  </si>
  <si>
    <t>Diversion Dam</t>
  </si>
  <si>
    <t>Diversion Dam AFUDC</t>
  </si>
  <si>
    <t>Parks &amp; Historical</t>
  </si>
  <si>
    <t>Parks &amp; Historical AFUDC</t>
  </si>
  <si>
    <t>Sub-Total</t>
  </si>
  <si>
    <t>Project Total</t>
  </si>
  <si>
    <t>Attachment D</t>
  </si>
  <si>
    <t>Updated Estimate for Lower Baker Powerhouse</t>
  </si>
  <si>
    <t>Attachment E</t>
  </si>
  <si>
    <t>Updated Estimate for Snoqualmie Redevelopment Project</t>
  </si>
  <si>
    <t>Excerpt from PSE's Response to WUTC Staff Data Request No. 036,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</si>
</sst>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"/>
    <numFmt numFmtId="167" formatCode="0.0000000"/>
    <numFmt numFmtId="168" formatCode="0.000000"/>
    <numFmt numFmtId="169" formatCode="_(* #,##0.00000_);_(* \(#,##0.00000\);_(* &quot;-&quot;??_);_(@_)"/>
    <numFmt numFmtId="170" formatCode="_(* ###0_);_(* \(###0\);_(* &quot;-&quot;_);_(@_)"/>
    <numFmt numFmtId="171" formatCode="0.00_)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[$€-2]* #,##0.00_);_([$€-2]* \(#,##0.00\);_([$€-2]* &quot;-&quot;??_)"/>
    <numFmt numFmtId="177" formatCode="&quot;$&quot;#,##0;\-&quot;$&quot;#,##0"/>
    <numFmt numFmtId="178" formatCode="0000000"/>
    <numFmt numFmtId="179" formatCode="_(&quot;$&quot;* #,##0_);_(&quot;$&quot;* \(#,##0\);_(&quot;$&quot;* &quot;-&quot;??_);_(@_)"/>
    <numFmt numFmtId="180" formatCode="0.0000%"/>
    <numFmt numFmtId="181" formatCode="_(&quot;$&quot;* #,##0.000_);_(&quot;$&quot;* \(#,##0.000\);_(&quot;$&quot;* &quot;-&quot;??_);_(@_)"/>
    <numFmt numFmtId="182" formatCode="mmmm\ d\,\ yyyy"/>
    <numFmt numFmtId="183" formatCode="_(&quot;$&quot;* #,##0.0000_);_(&quot;$&quot;* \(#,##0.0000\);_(&quot;$&quot;* &quot;-&quot;????_);_(@_)"/>
    <numFmt numFmtId="184" formatCode="_(* #,##0_);_(* \(#,##0\);_(* &quot;-&quot;??_);_(@_)"/>
    <numFmt numFmtId="185" formatCode="_(* #,##0.0_);_(* \(#,##0.0\);_(* &quot;-&quot;_);_(@_)"/>
    <numFmt numFmtId="186" formatCode="0.00000%"/>
    <numFmt numFmtId="187" formatCode="0.0%"/>
    <numFmt numFmtId="188" formatCode="[$-409]d\-mmm\-yy;@"/>
    <numFmt numFmtId="189" formatCode="&quot;$&quot;#,##0.00"/>
  </numFmts>
  <fonts count="10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Bookman Old Style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3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Helv"/>
    </font>
    <font>
      <sz val="11"/>
      <color indexed="53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0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9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3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18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mediumGray">
        <fgColor indexed="22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8953">
    <xf numFmtId="0" fontId="0" fillId="0" borderId="0"/>
    <xf numFmtId="0" fontId="2" fillId="0" borderId="0"/>
    <xf numFmtId="167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16" borderId="17" applyNumberFormat="0" applyAlignment="0" applyProtection="0"/>
    <xf numFmtId="0" fontId="16" fillId="38" borderId="18" applyNumberFormat="0" applyAlignment="0" applyProtection="0"/>
    <xf numFmtId="43" fontId="2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68" fontId="2" fillId="0" borderId="0"/>
    <xf numFmtId="0" fontId="20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42" borderId="0" applyNumberFormat="0" applyBorder="0" applyAlignment="0" applyProtection="0"/>
    <xf numFmtId="38" fontId="4" fillId="4" borderId="0" applyNumberFormat="0" applyBorder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8" fontId="26" fillId="0" borderId="0"/>
    <xf numFmtId="40" fontId="26" fillId="0" borderId="0"/>
    <xf numFmtId="10" fontId="4" fillId="6" borderId="1" applyNumberFormat="0" applyBorder="0" applyAlignment="0" applyProtection="0"/>
    <xf numFmtId="0" fontId="27" fillId="17" borderId="17" applyNumberFormat="0" applyAlignment="0" applyProtection="0"/>
    <xf numFmtId="0" fontId="28" fillId="0" borderId="22" applyNumberFormat="0" applyFill="0" applyAlignment="0" applyProtection="0"/>
    <xf numFmtId="44" fontId="5" fillId="0" borderId="23" applyNumberFormat="0" applyFont="0" applyAlignment="0">
      <alignment horizontal="center"/>
    </xf>
    <xf numFmtId="44" fontId="5" fillId="0" borderId="24" applyNumberFormat="0" applyFont="0" applyAlignment="0">
      <alignment horizontal="center"/>
    </xf>
    <xf numFmtId="0" fontId="29" fillId="19" borderId="0" applyNumberFormat="0" applyBorder="0" applyAlignment="0" applyProtection="0"/>
    <xf numFmtId="171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8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31" fillId="16" borderId="26" applyNumberFormat="0" applyAlignment="0" applyProtection="0"/>
    <xf numFmtId="1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26" applyNumberFormat="0" applyProtection="0">
      <alignment vertical="center"/>
    </xf>
    <xf numFmtId="4" fontId="32" fillId="12" borderId="26" applyNumberFormat="0" applyProtection="0">
      <alignment vertical="center"/>
    </xf>
    <xf numFmtId="4" fontId="9" fillId="12" borderId="26" applyNumberFormat="0" applyProtection="0">
      <alignment horizontal="left" vertical="center" indent="1"/>
    </xf>
    <xf numFmtId="4" fontId="9" fillId="12" borderId="26" applyNumberFormat="0" applyProtection="0">
      <alignment horizontal="left" vertical="center" indent="1"/>
    </xf>
    <xf numFmtId="0" fontId="2" fillId="43" borderId="0" applyNumberFormat="0" applyProtection="0">
      <alignment horizontal="left" vertical="center" indent="1"/>
    </xf>
    <xf numFmtId="4" fontId="9" fillId="44" borderId="26" applyNumberFormat="0" applyProtection="0">
      <alignment horizontal="right" vertical="center"/>
    </xf>
    <xf numFmtId="4" fontId="9" fillId="45" borderId="26" applyNumberFormat="0" applyProtection="0">
      <alignment horizontal="right" vertical="center"/>
    </xf>
    <xf numFmtId="4" fontId="9" fillId="3" borderId="26" applyNumberFormat="0" applyProtection="0">
      <alignment horizontal="right" vertical="center"/>
    </xf>
    <xf numFmtId="4" fontId="9" fillId="8" borderId="26" applyNumberFormat="0" applyProtection="0">
      <alignment horizontal="right" vertical="center"/>
    </xf>
    <xf numFmtId="4" fontId="9" fillId="2" borderId="26" applyNumberFormat="0" applyProtection="0">
      <alignment horizontal="right" vertical="center"/>
    </xf>
    <xf numFmtId="4" fontId="9" fillId="46" borderId="26" applyNumberFormat="0" applyProtection="0">
      <alignment horizontal="right" vertical="center"/>
    </xf>
    <xf numFmtId="4" fontId="9" fillId="47" borderId="26" applyNumberFormat="0" applyProtection="0">
      <alignment horizontal="right" vertical="center"/>
    </xf>
    <xf numFmtId="4" fontId="9" fillId="11" borderId="26" applyNumberFormat="0" applyProtection="0">
      <alignment horizontal="right" vertical="center"/>
    </xf>
    <xf numFmtId="4" fontId="9" fillId="48" borderId="26" applyNumberFormat="0" applyProtection="0">
      <alignment horizontal="right" vertical="center"/>
    </xf>
    <xf numFmtId="4" fontId="33" fillId="49" borderId="0" applyNumberFormat="0" applyProtection="0">
      <alignment horizontal="left" vertical="center" indent="1"/>
    </xf>
    <xf numFmtId="4" fontId="9" fillId="50" borderId="0" applyNumberFormat="0" applyProtection="0">
      <alignment horizontal="left" vertical="center" indent="1"/>
    </xf>
    <xf numFmtId="4" fontId="34" fillId="51" borderId="0" applyNumberFormat="0" applyProtection="0">
      <alignment horizontal="left" vertical="center" indent="1"/>
    </xf>
    <xf numFmtId="0" fontId="2" fillId="52" borderId="26" applyNumberFormat="0" applyProtection="0">
      <alignment horizontal="left" vertical="center" indent="1"/>
    </xf>
    <xf numFmtId="4" fontId="35" fillId="0" borderId="0" applyNumberFormat="0" applyProtection="0">
      <alignment horizontal="left" vertical="center" indent="1"/>
    </xf>
    <xf numFmtId="4" fontId="35" fillId="0" borderId="0" applyNumberFormat="0" applyProtection="0">
      <alignment horizontal="left" vertical="center" indent="1"/>
    </xf>
    <xf numFmtId="0" fontId="2" fillId="53" borderId="26" applyNumberFormat="0" applyProtection="0">
      <alignment horizontal="left" vertical="center" indent="1"/>
    </xf>
    <xf numFmtId="0" fontId="2" fillId="33" borderId="27" applyNumberFormat="0" applyProtection="0">
      <alignment horizontal="left" vertical="center" indent="1"/>
    </xf>
    <xf numFmtId="0" fontId="2" fillId="33" borderId="27" applyNumberFormat="0" applyProtection="0">
      <alignment horizontal="left" vertical="center" indent="1"/>
    </xf>
    <xf numFmtId="0" fontId="2" fillId="53" borderId="26" applyNumberFormat="0" applyProtection="0">
      <alignment horizontal="left" vertical="center" indent="1"/>
    </xf>
    <xf numFmtId="0" fontId="2" fillId="33" borderId="27" applyNumberFormat="0" applyProtection="0">
      <alignment horizontal="left" vertical="top" indent="1"/>
    </xf>
    <xf numFmtId="0" fontId="2" fillId="33" borderId="27" applyNumberFormat="0" applyProtection="0">
      <alignment horizontal="left" vertical="top" indent="1"/>
    </xf>
    <xf numFmtId="0" fontId="2" fillId="54" borderId="26" applyNumberFormat="0" applyProtection="0">
      <alignment horizontal="left" vertical="center" indent="1"/>
    </xf>
    <xf numFmtId="0" fontId="2" fillId="55" borderId="27" applyNumberFormat="0" applyProtection="0">
      <alignment horizontal="left" vertical="center" indent="1"/>
    </xf>
    <xf numFmtId="0" fontId="2" fillId="55" borderId="27" applyNumberFormat="0" applyProtection="0">
      <alignment horizontal="left" vertical="center" indent="1"/>
    </xf>
    <xf numFmtId="0" fontId="2" fillId="54" borderId="26" applyNumberFormat="0" applyProtection="0">
      <alignment horizontal="left" vertical="center" indent="1"/>
    </xf>
    <xf numFmtId="0" fontId="2" fillId="55" borderId="27" applyNumberFormat="0" applyProtection="0">
      <alignment horizontal="left" vertical="top" indent="1"/>
    </xf>
    <xf numFmtId="0" fontId="2" fillId="55" borderId="27" applyNumberFormat="0" applyProtection="0">
      <alignment horizontal="left" vertical="top" indent="1"/>
    </xf>
    <xf numFmtId="0" fontId="2" fillId="4" borderId="26" applyNumberFormat="0" applyProtection="0">
      <alignment horizontal="left" vertical="center" indent="1"/>
    </xf>
    <xf numFmtId="0" fontId="2" fillId="56" borderId="27" applyNumberFormat="0" applyProtection="0">
      <alignment horizontal="left" vertical="center" indent="1"/>
    </xf>
    <xf numFmtId="0" fontId="2" fillId="56" borderId="27" applyNumberFormat="0" applyProtection="0">
      <alignment horizontal="left" vertical="center" indent="1"/>
    </xf>
    <xf numFmtId="0" fontId="2" fillId="4" borderId="26" applyNumberFormat="0" applyProtection="0">
      <alignment horizontal="left" vertical="center" indent="1"/>
    </xf>
    <xf numFmtId="0" fontId="2" fillId="56" borderId="27" applyNumberFormat="0" applyProtection="0">
      <alignment horizontal="left" vertical="top" indent="1"/>
    </xf>
    <xf numFmtId="0" fontId="2" fillId="56" borderId="27" applyNumberFormat="0" applyProtection="0">
      <alignment horizontal="left" vertical="top" indent="1"/>
    </xf>
    <xf numFmtId="0" fontId="2" fillId="52" borderId="26" applyNumberFormat="0" applyProtection="0">
      <alignment horizontal="left" vertical="center" indent="1"/>
    </xf>
    <xf numFmtId="0" fontId="2" fillId="57" borderId="27" applyNumberFormat="0" applyProtection="0">
      <alignment horizontal="left" vertical="center" indent="1"/>
    </xf>
    <xf numFmtId="0" fontId="2" fillId="57" borderId="27" applyNumberFormat="0" applyProtection="0">
      <alignment horizontal="left" vertical="center" indent="1"/>
    </xf>
    <xf numFmtId="0" fontId="2" fillId="52" borderId="26" applyNumberFormat="0" applyProtection="0">
      <alignment horizontal="left" vertical="center" indent="1"/>
    </xf>
    <xf numFmtId="0" fontId="2" fillId="57" borderId="27" applyNumberFormat="0" applyProtection="0">
      <alignment horizontal="left" vertical="top" indent="1"/>
    </xf>
    <xf numFmtId="0" fontId="2" fillId="57" borderId="27" applyNumberFormat="0" applyProtection="0">
      <alignment horizontal="left" vertical="top" indent="1"/>
    </xf>
    <xf numFmtId="0" fontId="2" fillId="16" borderId="1" applyNumberFormat="0">
      <protection locked="0"/>
    </xf>
    <xf numFmtId="0" fontId="2" fillId="16" borderId="1" applyNumberFormat="0">
      <protection locked="0"/>
    </xf>
    <xf numFmtId="4" fontId="9" fillId="58" borderId="26" applyNumberFormat="0" applyProtection="0">
      <alignment vertical="center"/>
    </xf>
    <xf numFmtId="4" fontId="32" fillId="58" borderId="26" applyNumberFormat="0" applyProtection="0">
      <alignment vertical="center"/>
    </xf>
    <xf numFmtId="4" fontId="9" fillId="58" borderId="26" applyNumberFormat="0" applyProtection="0">
      <alignment horizontal="left" vertical="center" indent="1"/>
    </xf>
    <xf numFmtId="4" fontId="9" fillId="58" borderId="26" applyNumberFormat="0" applyProtection="0">
      <alignment horizontal="left" vertical="center" indent="1"/>
    </xf>
    <xf numFmtId="4" fontId="9" fillId="50" borderId="26" applyNumberFormat="0" applyProtection="0">
      <alignment horizontal="right" vertical="center"/>
    </xf>
    <xf numFmtId="4" fontId="32" fillId="50" borderId="26" applyNumberFormat="0" applyProtection="0">
      <alignment horizontal="right" vertical="center"/>
    </xf>
    <xf numFmtId="0" fontId="2" fillId="52" borderId="26" applyNumberFormat="0" applyProtection="0">
      <alignment horizontal="left" vertical="center" indent="1"/>
    </xf>
    <xf numFmtId="0" fontId="2" fillId="52" borderId="26" applyNumberFormat="0" applyProtection="0">
      <alignment horizontal="left" vertical="center" indent="1"/>
    </xf>
    <xf numFmtId="0" fontId="36" fillId="0" borderId="0" applyNumberFormat="0" applyProtection="0">
      <alignment horizontal="left" indent="5"/>
    </xf>
    <xf numFmtId="4" fontId="37" fillId="50" borderId="26" applyNumberFormat="0" applyProtection="0">
      <alignment horizontal="right" vertical="center"/>
    </xf>
    <xf numFmtId="39" fontId="2" fillId="59" borderId="0"/>
    <xf numFmtId="0" fontId="38" fillId="0" borderId="0" applyNumberFormat="0" applyFill="0" applyBorder="0" applyAlignment="0" applyProtection="0"/>
    <xf numFmtId="38" fontId="4" fillId="0" borderId="28"/>
    <xf numFmtId="38" fontId="26" fillId="0" borderId="3"/>
    <xf numFmtId="39" fontId="39" fillId="60" borderId="0"/>
    <xf numFmtId="168" fontId="2" fillId="0" borderId="0">
      <alignment horizontal="left" wrapTex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62" fillId="0" borderId="0"/>
    <xf numFmtId="0" fontId="62" fillId="0" borderId="0"/>
    <xf numFmtId="168" fontId="2" fillId="0" borderId="0">
      <alignment horizontal="left" wrapText="1"/>
    </xf>
    <xf numFmtId="0" fontId="6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62" fillId="0" borderId="0"/>
    <xf numFmtId="0" fontId="6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6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6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6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62" fillId="0" borderId="0"/>
    <xf numFmtId="0" fontId="6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62" fillId="0" borderId="0"/>
    <xf numFmtId="0" fontId="6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62" fillId="0" borderId="0"/>
    <xf numFmtId="0" fontId="63" fillId="0" borderId="50"/>
    <xf numFmtId="0" fontId="64" fillId="0" borderId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65" fillId="16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12" fillId="92" borderId="0" applyNumberFormat="0" applyBorder="0" applyAlignment="0" applyProtection="0"/>
    <xf numFmtId="0" fontId="29" fillId="93" borderId="0" applyNumberFormat="0" applyBorder="0" applyAlignment="0" applyProtection="0"/>
    <xf numFmtId="0" fontId="12" fillId="92" borderId="0" applyNumberFormat="0" applyBorder="0" applyAlignment="0" applyProtection="0"/>
    <xf numFmtId="0" fontId="1" fillId="69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1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29" fillId="95" borderId="0" applyNumberFormat="0" applyBorder="0" applyAlignment="0" applyProtection="0"/>
    <xf numFmtId="0" fontId="12" fillId="37" borderId="0" applyNumberFormat="0" applyBorder="0" applyAlignment="0" applyProtection="0"/>
    <xf numFmtId="0" fontId="1" fillId="73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5" fillId="1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9" fillId="95" borderId="0" applyNumberFormat="0" applyBorder="0" applyAlignment="0" applyProtection="0"/>
    <xf numFmtId="0" fontId="12" fillId="42" borderId="0" applyNumberFormat="0" applyBorder="0" applyAlignment="0" applyProtection="0"/>
    <xf numFmtId="0" fontId="1" fillId="77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65" fillId="1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29" fillId="93" borderId="0" applyNumberFormat="0" applyBorder="0" applyAlignment="0" applyProtection="0"/>
    <xf numFmtId="0" fontId="12" fillId="96" borderId="0" applyNumberFormat="0" applyBorder="0" applyAlignment="0" applyProtection="0"/>
    <xf numFmtId="0" fontId="1" fillId="81" borderId="0" applyNumberFormat="0" applyBorder="0" applyAlignment="0" applyProtection="0"/>
    <xf numFmtId="0" fontId="12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29" fillId="98" borderId="0" applyNumberFormat="0" applyBorder="0" applyAlignment="0" applyProtection="0"/>
    <xf numFmtId="0" fontId="12" fillId="97" borderId="0" applyNumberFormat="0" applyBorder="0" applyAlignment="0" applyProtection="0"/>
    <xf numFmtId="0" fontId="12" fillId="9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95" borderId="0" applyNumberFormat="0" applyBorder="0" applyAlignment="0" applyProtection="0"/>
    <xf numFmtId="0" fontId="12" fillId="17" borderId="0" applyNumberFormat="0" applyBorder="0" applyAlignment="0" applyProtection="0"/>
    <xf numFmtId="0" fontId="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5" fillId="2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9" fillId="98" borderId="0" applyNumberFormat="0" applyBorder="0" applyAlignment="0" applyProtection="0"/>
    <xf numFmtId="0" fontId="12" fillId="56" borderId="0" applyNumberFormat="0" applyBorder="0" applyAlignment="0" applyProtection="0"/>
    <xf numFmtId="0" fontId="1" fillId="70" borderId="0" applyNumberFormat="0" applyBorder="0" applyAlignment="0" applyProtection="0"/>
    <xf numFmtId="0" fontId="12" fillId="9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29" fillId="95" borderId="0" applyNumberFormat="0" applyBorder="0" applyAlignment="0" applyProtection="0"/>
    <xf numFmtId="0" fontId="12" fillId="94" borderId="0" applyNumberFormat="0" applyBorder="0" applyAlignment="0" applyProtection="0"/>
    <xf numFmtId="0" fontId="12" fillId="94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65" fillId="1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12" fillId="99" borderId="0" applyNumberFormat="0" applyBorder="0" applyAlignment="0" applyProtection="0"/>
    <xf numFmtId="0" fontId="29" fillId="95" borderId="0" applyNumberFormat="0" applyBorder="0" applyAlignment="0" applyProtection="0"/>
    <xf numFmtId="0" fontId="12" fillId="99" borderId="0" applyNumberFormat="0" applyBorder="0" applyAlignment="0" applyProtection="0"/>
    <xf numFmtId="0" fontId="1" fillId="78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65" fillId="20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12" fillId="96" borderId="0" applyNumberFormat="0" applyBorder="0" applyAlignment="0" applyProtection="0"/>
    <xf numFmtId="0" fontId="29" fillId="93" borderId="0" applyNumberFormat="0" applyBorder="0" applyAlignment="0" applyProtection="0"/>
    <xf numFmtId="0" fontId="12" fillId="96" borderId="0" applyNumberFormat="0" applyBorder="0" applyAlignment="0" applyProtection="0"/>
    <xf numFmtId="0" fontId="1" fillId="82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9" fillId="98" borderId="0" applyNumberFormat="0" applyBorder="0" applyAlignment="0" applyProtection="0"/>
    <xf numFmtId="0" fontId="12" fillId="56" borderId="0" applyNumberFormat="0" applyBorder="0" applyAlignment="0" applyProtection="0"/>
    <xf numFmtId="0" fontId="1" fillId="86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65" fillId="17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29" fillId="95" borderId="0" applyNumberFormat="0" applyBorder="0" applyAlignment="0" applyProtection="0"/>
    <xf numFmtId="0" fontId="12" fillId="100" borderId="0" applyNumberFormat="0" applyBorder="0" applyAlignment="0" applyProtection="0"/>
    <xf numFmtId="0" fontId="1" fillId="90" borderId="0" applyNumberFormat="0" applyBorder="0" applyAlignment="0" applyProtection="0"/>
    <xf numFmtId="0" fontId="54" fillId="71" borderId="0" applyNumberFormat="0" applyBorder="0" applyAlignment="0" applyProtection="0"/>
    <xf numFmtId="0" fontId="13" fillId="101" borderId="0" applyNumberFormat="0" applyBorder="0" applyAlignment="0" applyProtection="0"/>
    <xf numFmtId="0" fontId="54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54" fillId="71" borderId="0" applyNumberFormat="0" applyBorder="0" applyAlignment="0" applyProtection="0"/>
    <xf numFmtId="0" fontId="13" fillId="101" borderId="0" applyNumberFormat="0" applyBorder="0" applyAlignment="0" applyProtection="0"/>
    <xf numFmtId="0" fontId="54" fillId="75" borderId="0" applyNumberFormat="0" applyBorder="0" applyAlignment="0" applyProtection="0"/>
    <xf numFmtId="0" fontId="13" fillId="94" borderId="0" applyNumberFormat="0" applyBorder="0" applyAlignment="0" applyProtection="0"/>
    <xf numFmtId="0" fontId="54" fillId="28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54" fillId="75" borderId="0" applyNumberFormat="0" applyBorder="0" applyAlignment="0" applyProtection="0"/>
    <xf numFmtId="0" fontId="13" fillId="94" borderId="0" applyNumberFormat="0" applyBorder="0" applyAlignment="0" applyProtection="0"/>
    <xf numFmtId="0" fontId="54" fillId="79" borderId="0" applyNumberFormat="0" applyBorder="0" applyAlignment="0" applyProtection="0"/>
    <xf numFmtId="0" fontId="13" fillId="99" borderId="0" applyNumberFormat="0" applyBorder="0" applyAlignment="0" applyProtection="0"/>
    <xf numFmtId="0" fontId="54" fillId="100" borderId="0" applyNumberFormat="0" applyBorder="0" applyAlignment="0" applyProtection="0"/>
    <xf numFmtId="0" fontId="13" fillId="99" borderId="0" applyNumberFormat="0" applyBorder="0" applyAlignment="0" applyProtection="0"/>
    <xf numFmtId="0" fontId="13" fillId="99" borderId="0" applyNumberFormat="0" applyBorder="0" applyAlignment="0" applyProtection="0"/>
    <xf numFmtId="0" fontId="13" fillId="99" borderId="0" applyNumberFormat="0" applyBorder="0" applyAlignment="0" applyProtection="0"/>
    <xf numFmtId="0" fontId="13" fillId="99" borderId="0" applyNumberFormat="0" applyBorder="0" applyAlignment="0" applyProtection="0"/>
    <xf numFmtId="0" fontId="13" fillId="99" borderId="0" applyNumberFormat="0" applyBorder="0" applyAlignment="0" applyProtection="0"/>
    <xf numFmtId="0" fontId="54" fillId="79" borderId="0" applyNumberFormat="0" applyBorder="0" applyAlignment="0" applyProtection="0"/>
    <xf numFmtId="0" fontId="13" fillId="99" borderId="0" applyNumberFormat="0" applyBorder="0" applyAlignment="0" applyProtection="0"/>
    <xf numFmtId="0" fontId="54" fillId="83" borderId="0" applyNumberFormat="0" applyBorder="0" applyAlignment="0" applyProtection="0"/>
    <xf numFmtId="0" fontId="13" fillId="102" borderId="0" applyNumberFormat="0" applyBorder="0" applyAlignment="0" applyProtection="0"/>
    <xf numFmtId="0" fontId="54" fillId="37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54" fillId="83" borderId="0" applyNumberFormat="0" applyBorder="0" applyAlignment="0" applyProtection="0"/>
    <xf numFmtId="0" fontId="13" fillId="102" borderId="0" applyNumberFormat="0" applyBorder="0" applyAlignment="0" applyProtection="0"/>
    <xf numFmtId="0" fontId="54" fillId="87" borderId="0" applyNumberFormat="0" applyBorder="0" applyAlignment="0" applyProtection="0"/>
    <xf numFmtId="0" fontId="13" fillId="24" borderId="0" applyNumberFormat="0" applyBorder="0" applyAlignment="0" applyProtection="0"/>
    <xf numFmtId="0" fontId="54" fillId="9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54" fillId="87" borderId="0" applyNumberFormat="0" applyBorder="0" applyAlignment="0" applyProtection="0"/>
    <xf numFmtId="0" fontId="13" fillId="24" borderId="0" applyNumberFormat="0" applyBorder="0" applyAlignment="0" applyProtection="0"/>
    <xf numFmtId="0" fontId="54" fillId="91" borderId="0" applyNumberFormat="0" applyBorder="0" applyAlignment="0" applyProtection="0"/>
    <xf numFmtId="0" fontId="13" fillId="103" borderId="0" applyNumberFormat="0" applyBorder="0" applyAlignment="0" applyProtection="0"/>
    <xf numFmtId="0" fontId="54" fillId="94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13" fillId="103" borderId="0" applyNumberFormat="0" applyBorder="0" applyAlignment="0" applyProtection="0"/>
    <xf numFmtId="0" fontId="54" fillId="91" borderId="0" applyNumberFormat="0" applyBorder="0" applyAlignment="0" applyProtection="0"/>
    <xf numFmtId="0" fontId="13" fillId="103" borderId="0" applyNumberFormat="0" applyBorder="0" applyAlignment="0" applyProtection="0"/>
    <xf numFmtId="0" fontId="54" fillId="68" borderId="0" applyNumberFormat="0" applyBorder="0" applyAlignment="0" applyProtection="0"/>
    <xf numFmtId="0" fontId="13" fillId="104" borderId="0" applyNumberFormat="0" applyBorder="0" applyAlignment="0" applyProtection="0"/>
    <xf numFmtId="0" fontId="54" fillId="105" borderId="0" applyNumberFormat="0" applyBorder="0" applyAlignment="0" applyProtection="0"/>
    <xf numFmtId="0" fontId="13" fillId="104" borderId="0" applyNumberFormat="0" applyBorder="0" applyAlignment="0" applyProtection="0"/>
    <xf numFmtId="0" fontId="13" fillId="104" borderId="0" applyNumberFormat="0" applyBorder="0" applyAlignment="0" applyProtection="0"/>
    <xf numFmtId="0" fontId="13" fillId="104" borderId="0" applyNumberFormat="0" applyBorder="0" applyAlignment="0" applyProtection="0"/>
    <xf numFmtId="0" fontId="13" fillId="104" borderId="0" applyNumberFormat="0" applyBorder="0" applyAlignment="0" applyProtection="0"/>
    <xf numFmtId="0" fontId="54" fillId="68" borderId="0" applyNumberFormat="0" applyBorder="0" applyAlignment="0" applyProtection="0"/>
    <xf numFmtId="0" fontId="13" fillId="104" borderId="0" applyNumberFormat="0" applyBorder="0" applyAlignment="0" applyProtection="0"/>
    <xf numFmtId="0" fontId="54" fillId="72" borderId="0" applyNumberFormat="0" applyBorder="0" applyAlignment="0" applyProtection="0"/>
    <xf numFmtId="0" fontId="13" fillId="106" borderId="0" applyNumberFormat="0" applyBorder="0" applyAlignment="0" applyProtection="0"/>
    <xf numFmtId="0" fontId="54" fillId="28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54" fillId="72" borderId="0" applyNumberFormat="0" applyBorder="0" applyAlignment="0" applyProtection="0"/>
    <xf numFmtId="0" fontId="13" fillId="106" borderId="0" applyNumberFormat="0" applyBorder="0" applyAlignment="0" applyProtection="0"/>
    <xf numFmtId="0" fontId="54" fillId="76" borderId="0" applyNumberFormat="0" applyBorder="0" applyAlignment="0" applyProtection="0"/>
    <xf numFmtId="0" fontId="13" fillId="32" borderId="0" applyNumberFormat="0" applyBorder="0" applyAlignment="0" applyProtection="0"/>
    <xf numFmtId="0" fontId="54" fillId="10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54" fillId="76" borderId="0" applyNumberFormat="0" applyBorder="0" applyAlignment="0" applyProtection="0"/>
    <xf numFmtId="0" fontId="13" fillId="32" borderId="0" applyNumberFormat="0" applyBorder="0" applyAlignment="0" applyProtection="0"/>
    <xf numFmtId="0" fontId="54" fillId="80" borderId="0" applyNumberFormat="0" applyBorder="0" applyAlignment="0" applyProtection="0"/>
    <xf numFmtId="0" fontId="13" fillId="102" borderId="0" applyNumberFormat="0" applyBorder="0" applyAlignment="0" applyProtection="0"/>
    <xf numFmtId="0" fontId="54" fillId="33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54" fillId="80" borderId="0" applyNumberFormat="0" applyBorder="0" applyAlignment="0" applyProtection="0"/>
    <xf numFmtId="0" fontId="13" fillId="102" borderId="0" applyNumberFormat="0" applyBorder="0" applyAlignment="0" applyProtection="0"/>
    <xf numFmtId="0" fontId="54" fillId="84" borderId="0" applyNumberFormat="0" applyBorder="0" applyAlignment="0" applyProtection="0"/>
    <xf numFmtId="0" fontId="13" fillId="24" borderId="0" applyNumberFormat="0" applyBorder="0" applyAlignment="0" applyProtection="0"/>
    <xf numFmtId="0" fontId="54" fillId="8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54" fillId="88" borderId="0" applyNumberFormat="0" applyBorder="0" applyAlignment="0" applyProtection="0"/>
    <xf numFmtId="0" fontId="13" fillId="28" borderId="0" applyNumberFormat="0" applyBorder="0" applyAlignment="0" applyProtection="0"/>
    <xf numFmtId="0" fontId="54" fillId="10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54" fillId="88" borderId="0" applyNumberFormat="0" applyBorder="0" applyAlignment="0" applyProtection="0"/>
    <xf numFmtId="0" fontId="13" fillId="28" borderId="0" applyNumberFormat="0" applyBorder="0" applyAlignment="0" applyProtection="0"/>
    <xf numFmtId="0" fontId="44" fillId="62" borderId="0" applyNumberFormat="0" applyBorder="0" applyAlignment="0" applyProtection="0"/>
    <xf numFmtId="0" fontId="14" fillId="37" borderId="0" applyNumberFormat="0" applyBorder="0" applyAlignment="0" applyProtection="0"/>
    <xf numFmtId="0" fontId="44" fillId="9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0" borderId="0"/>
    <xf numFmtId="0" fontId="66" fillId="0" borderId="0"/>
    <xf numFmtId="0" fontId="12" fillId="0" borderId="0"/>
    <xf numFmtId="0" fontId="12" fillId="0" borderId="0"/>
    <xf numFmtId="172" fontId="67" fillId="0" borderId="0" applyFill="0" applyBorder="0" applyAlignment="0"/>
    <xf numFmtId="172" fontId="67" fillId="0" borderId="0" applyFill="0" applyBorder="0" applyAlignment="0"/>
    <xf numFmtId="172" fontId="67" fillId="0" borderId="0" applyFill="0" applyBorder="0" applyAlignment="0"/>
    <xf numFmtId="0" fontId="12" fillId="0" borderId="0"/>
    <xf numFmtId="0" fontId="48" fillId="65" borderId="32" applyNumberFormat="0" applyAlignment="0" applyProtection="0"/>
    <xf numFmtId="0" fontId="15" fillId="20" borderId="17" applyNumberFormat="0" applyAlignment="0" applyProtection="0"/>
    <xf numFmtId="0" fontId="12" fillId="0" borderId="0"/>
    <xf numFmtId="41" fontId="2" fillId="6" borderId="0"/>
    <xf numFmtId="41" fontId="2" fillId="6" borderId="0"/>
    <xf numFmtId="0" fontId="48" fillId="65" borderId="32" applyNumberFormat="0" applyAlignment="0" applyProtection="0"/>
    <xf numFmtId="0" fontId="68" fillId="16" borderId="32" applyNumberFormat="0" applyAlignment="0" applyProtection="0"/>
    <xf numFmtId="41" fontId="2" fillId="6" borderId="0"/>
    <xf numFmtId="41" fontId="2" fillId="6" borderId="0"/>
    <xf numFmtId="41" fontId="2" fillId="6" borderId="0"/>
    <xf numFmtId="41" fontId="2" fillId="6" borderId="0"/>
    <xf numFmtId="41" fontId="2" fillId="6" borderId="0"/>
    <xf numFmtId="41" fontId="2" fillId="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50" fillId="66" borderId="35" applyNumberFormat="0" applyAlignment="0" applyProtection="0"/>
    <xf numFmtId="0" fontId="16" fillId="38" borderId="18" applyNumberFormat="0" applyAlignment="0" applyProtection="0"/>
    <xf numFmtId="0" fontId="50" fillId="66" borderId="35" applyNumberFormat="0" applyAlignment="0" applyProtection="0"/>
    <xf numFmtId="0" fontId="12" fillId="0" borderId="0"/>
    <xf numFmtId="0" fontId="16" fillId="38" borderId="18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1" fontId="2" fillId="4" borderId="0"/>
    <xf numFmtId="41" fontId="2" fillId="4" borderId="0"/>
    <xf numFmtId="41" fontId="2" fillId="4" borderId="0"/>
    <xf numFmtId="41" fontId="2" fillId="4" borderId="0"/>
    <xf numFmtId="41" fontId="2" fillId="4" borderId="0"/>
    <xf numFmtId="41" fontId="2" fillId="4" borderId="0"/>
    <xf numFmtId="41" fontId="2" fillId="4" borderId="0"/>
    <xf numFmtId="41" fontId="2" fillId="4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2" fillId="0" borderId="0"/>
    <xf numFmtId="0" fontId="72" fillId="0" borderId="0"/>
    <xf numFmtId="0" fontId="73" fillId="0" borderId="0"/>
    <xf numFmtId="0" fontId="74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5" fontId="76" fillId="0" borderId="0">
      <protection locked="0"/>
    </xf>
    <xf numFmtId="0" fontId="73" fillId="0" borderId="0"/>
    <xf numFmtId="0" fontId="74" fillId="0" borderId="0"/>
    <xf numFmtId="0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0" fontId="78" fillId="0" borderId="0" applyNumberFormat="0" applyAlignment="0"/>
    <xf numFmtId="0" fontId="78" fillId="0" borderId="0" applyNumberFormat="0" applyAlignment="0"/>
    <xf numFmtId="0" fontId="78" fillId="0" borderId="0" applyNumberFormat="0" applyAlignment="0"/>
    <xf numFmtId="0" fontId="72" fillId="0" borderId="0"/>
    <xf numFmtId="0" fontId="73" fillId="0" borderId="0"/>
    <xf numFmtId="0" fontId="74" fillId="0" borderId="0"/>
    <xf numFmtId="0" fontId="72" fillId="0" borderId="0"/>
    <xf numFmtId="0" fontId="73" fillId="0" borderId="0"/>
    <xf numFmtId="0" fontId="74" fillId="0" borderId="0"/>
    <xf numFmtId="8" fontId="69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2" fillId="0" borderId="0"/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176" fontId="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72" fillId="0" borderId="0"/>
    <xf numFmtId="0" fontId="43" fillId="61" borderId="0" applyNumberFormat="0" applyBorder="0" applyAlignment="0" applyProtection="0"/>
    <xf numFmtId="0" fontId="80" fillId="42" borderId="0" applyNumberFormat="0" applyBorder="0" applyAlignment="0" applyProtection="0"/>
    <xf numFmtId="0" fontId="43" fillId="97" borderId="0" applyNumberFormat="0" applyBorder="0" applyAlignment="0" applyProtection="0"/>
    <xf numFmtId="0" fontId="12" fillId="0" borderId="0"/>
    <xf numFmtId="0" fontId="80" fillId="4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38" fontId="4" fillId="4" borderId="0" applyNumberFormat="0" applyBorder="0" applyAlignment="0" applyProtection="0"/>
    <xf numFmtId="38" fontId="2" fillId="4" borderId="0" applyNumberFormat="0" applyBorder="0" applyAlignment="0" applyProtection="0"/>
    <xf numFmtId="38" fontId="2" fillId="4" borderId="0" applyNumberFormat="0" applyBorder="0" applyAlignment="0" applyProtection="0"/>
    <xf numFmtId="0" fontId="12" fillId="0" borderId="0"/>
    <xf numFmtId="38" fontId="4" fillId="4" borderId="0" applyNumberFormat="0" applyBorder="0" applyAlignment="0" applyProtection="0"/>
    <xf numFmtId="38" fontId="2" fillId="4" borderId="0" applyNumberFormat="0" applyBorder="0" applyAlignment="0" applyProtection="0"/>
    <xf numFmtId="38" fontId="2" fillId="4" borderId="0" applyNumberFormat="0" applyBorder="0" applyAlignment="0" applyProtection="0"/>
    <xf numFmtId="0" fontId="12" fillId="0" borderId="0"/>
    <xf numFmtId="38" fontId="4" fillId="4" borderId="0" applyNumberFormat="0" applyBorder="0" applyAlignment="0" applyProtection="0"/>
    <xf numFmtId="0" fontId="12" fillId="0" borderId="0"/>
    <xf numFmtId="38" fontId="4" fillId="4" borderId="0" applyNumberFormat="0" applyBorder="0" applyAlignment="0" applyProtection="0"/>
    <xf numFmtId="38" fontId="4" fillId="4" borderId="0" applyNumberFormat="0" applyBorder="0" applyAlignment="0" applyProtection="0"/>
    <xf numFmtId="38" fontId="2" fillId="4" borderId="0" applyNumberFormat="0" applyBorder="0" applyAlignment="0" applyProtection="0"/>
    <xf numFmtId="38" fontId="2" fillId="4" borderId="0" applyNumberFormat="0" applyBorder="0" applyAlignment="0" applyProtection="0"/>
    <xf numFmtId="38" fontId="4" fillId="4" borderId="0" applyNumberFormat="0" applyBorder="0" applyAlignment="0" applyProtection="0"/>
    <xf numFmtId="0" fontId="12" fillId="0" borderId="0"/>
    <xf numFmtId="0" fontId="81" fillId="0" borderId="51" applyNumberFormat="0" applyAlignment="0" applyProtection="0">
      <alignment horizontal="left"/>
    </xf>
    <xf numFmtId="0" fontId="81" fillId="0" borderId="51" applyNumberFormat="0" applyAlignment="0" applyProtection="0">
      <alignment horizontal="left"/>
    </xf>
    <xf numFmtId="0" fontId="81" fillId="0" borderId="51" applyNumberFormat="0" applyAlignment="0" applyProtection="0">
      <alignment horizontal="left"/>
    </xf>
    <xf numFmtId="0" fontId="81" fillId="0" borderId="51" applyNumberFormat="0" applyAlignment="0" applyProtection="0">
      <alignment horizontal="left"/>
    </xf>
    <xf numFmtId="0" fontId="81" fillId="0" borderId="51" applyNumberFormat="0" applyAlignment="0" applyProtection="0">
      <alignment horizontal="left"/>
    </xf>
    <xf numFmtId="0" fontId="81" fillId="0" borderId="7">
      <alignment horizontal="left"/>
    </xf>
    <xf numFmtId="0" fontId="81" fillId="0" borderId="7">
      <alignment horizontal="left"/>
    </xf>
    <xf numFmtId="0" fontId="81" fillId="0" borderId="7">
      <alignment horizontal="left"/>
    </xf>
    <xf numFmtId="0" fontId="81" fillId="0" borderId="7">
      <alignment horizontal="left"/>
    </xf>
    <xf numFmtId="0" fontId="81" fillId="0" borderId="7">
      <alignment horizontal="left"/>
    </xf>
    <xf numFmtId="0" fontId="82" fillId="0" borderId="52" applyNumberFormat="0" applyFill="0" applyAlignment="0" applyProtection="0"/>
    <xf numFmtId="0" fontId="23" fillId="0" borderId="53" applyNumberFormat="0" applyFill="0" applyAlignment="0" applyProtection="0"/>
    <xf numFmtId="0" fontId="12" fillId="0" borderId="0"/>
    <xf numFmtId="0" fontId="41" fillId="0" borderId="3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6" fillId="0" borderId="0"/>
    <xf numFmtId="0" fontId="12" fillId="0" borderId="0"/>
    <xf numFmtId="0" fontId="83" fillId="0" borderId="54" applyNumberFormat="0" applyFill="0" applyAlignment="0" applyProtection="0"/>
    <xf numFmtId="0" fontId="24" fillId="0" borderId="55" applyNumberFormat="0" applyFill="0" applyAlignment="0" applyProtection="0"/>
    <xf numFmtId="0" fontId="12" fillId="0" borderId="0"/>
    <xf numFmtId="0" fontId="42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6" fillId="0" borderId="0"/>
    <xf numFmtId="0" fontId="12" fillId="0" borderId="0"/>
    <xf numFmtId="0" fontId="84" fillId="0" borderId="56" applyNumberFormat="0" applyFill="0" applyAlignment="0" applyProtection="0"/>
    <xf numFmtId="0" fontId="25" fillId="0" borderId="57" applyNumberFormat="0" applyFill="0" applyAlignment="0" applyProtection="0"/>
    <xf numFmtId="0" fontId="12" fillId="0" borderId="0"/>
    <xf numFmtId="0" fontId="84" fillId="0" borderId="5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8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8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38" fontId="26" fillId="0" borderId="0"/>
    <xf numFmtId="38" fontId="26" fillId="0" borderId="0"/>
    <xf numFmtId="38" fontId="26" fillId="0" borderId="0"/>
    <xf numFmtId="40" fontId="26" fillId="0" borderId="0"/>
    <xf numFmtId="40" fontId="26" fillId="0" borderId="0"/>
    <xf numFmtId="4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4" fillId="6" borderId="1" applyNumberFormat="0" applyBorder="0" applyAlignment="0" applyProtection="0"/>
    <xf numFmtId="10" fontId="2" fillId="6" borderId="1" applyNumberFormat="0" applyBorder="0" applyAlignment="0" applyProtection="0"/>
    <xf numFmtId="10" fontId="2" fillId="6" borderId="1" applyNumberFormat="0" applyBorder="0" applyAlignment="0" applyProtection="0"/>
    <xf numFmtId="0" fontId="12" fillId="0" borderId="0"/>
    <xf numFmtId="10" fontId="4" fillId="6" borderId="1" applyNumberFormat="0" applyBorder="0" applyAlignment="0" applyProtection="0"/>
    <xf numFmtId="10" fontId="2" fillId="6" borderId="1" applyNumberFormat="0" applyBorder="0" applyAlignment="0" applyProtection="0"/>
    <xf numFmtId="10" fontId="2" fillId="6" borderId="1" applyNumberFormat="0" applyBorder="0" applyAlignment="0" applyProtection="0"/>
    <xf numFmtId="0" fontId="12" fillId="0" borderId="0"/>
    <xf numFmtId="10" fontId="4" fillId="6" borderId="1" applyNumberFormat="0" applyBorder="0" applyAlignment="0" applyProtection="0"/>
    <xf numFmtId="0" fontId="12" fillId="0" borderId="0"/>
    <xf numFmtId="10" fontId="4" fillId="6" borderId="1" applyNumberFormat="0" applyBorder="0" applyAlignment="0" applyProtection="0"/>
    <xf numFmtId="10" fontId="4" fillId="6" borderId="1" applyNumberFormat="0" applyBorder="0" applyAlignment="0" applyProtection="0"/>
    <xf numFmtId="10" fontId="2" fillId="6" borderId="1" applyNumberFormat="0" applyBorder="0" applyAlignment="0" applyProtection="0"/>
    <xf numFmtId="10" fontId="2" fillId="6" borderId="1" applyNumberFormat="0" applyBorder="0" applyAlignment="0" applyProtection="0"/>
    <xf numFmtId="10" fontId="4" fillId="6" borderId="1" applyNumberFormat="0" applyBorder="0" applyAlignment="0" applyProtection="0"/>
    <xf numFmtId="0" fontId="27" fillId="17" borderId="17" applyNumberFormat="0" applyAlignment="0" applyProtection="0"/>
    <xf numFmtId="0" fontId="46" fillId="64" borderId="32" applyNumberFormat="0" applyAlignment="0" applyProtection="0"/>
    <xf numFmtId="0" fontId="46" fillId="64" borderId="32" applyNumberFormat="0" applyAlignment="0" applyProtection="0"/>
    <xf numFmtId="0" fontId="27" fillId="17" borderId="17" applyNumberFormat="0" applyAlignment="0" applyProtection="0"/>
    <xf numFmtId="0" fontId="27" fillId="17" borderId="17" applyNumberFormat="0" applyAlignment="0" applyProtection="0"/>
    <xf numFmtId="0" fontId="46" fillId="64" borderId="32" applyNumberFormat="0" applyAlignment="0" applyProtection="0"/>
    <xf numFmtId="0" fontId="46" fillId="64" borderId="32" applyNumberFormat="0" applyAlignment="0" applyProtection="0"/>
    <xf numFmtId="0" fontId="46" fillId="64" borderId="32" applyNumberFormat="0" applyAlignment="0" applyProtection="0"/>
    <xf numFmtId="0" fontId="12" fillId="0" borderId="0"/>
    <xf numFmtId="0" fontId="12" fillId="0" borderId="0"/>
    <xf numFmtId="0" fontId="46" fillId="64" borderId="32" applyNumberFormat="0" applyAlignment="0" applyProtection="0"/>
    <xf numFmtId="0" fontId="27" fillId="17" borderId="17" applyNumberFormat="0" applyAlignment="0" applyProtection="0"/>
    <xf numFmtId="0" fontId="46" fillId="19" borderId="3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19" borderId="17" applyNumberFormat="0" applyAlignment="0" applyProtection="0"/>
    <xf numFmtId="0" fontId="46" fillId="19" borderId="32" applyNumberFormat="0" applyAlignment="0" applyProtection="0"/>
    <xf numFmtId="0" fontId="12" fillId="0" borderId="0"/>
    <xf numFmtId="0" fontId="46" fillId="64" borderId="32" applyNumberFormat="0" applyAlignment="0" applyProtection="0"/>
    <xf numFmtId="0" fontId="12" fillId="0" borderId="0"/>
    <xf numFmtId="0" fontId="46" fillId="64" borderId="32" applyNumberFormat="0" applyAlignment="0" applyProtection="0"/>
    <xf numFmtId="0" fontId="12" fillId="0" borderId="0"/>
    <xf numFmtId="0" fontId="46" fillId="64" borderId="32" applyNumberFormat="0" applyAlignment="0" applyProtection="0"/>
    <xf numFmtId="0" fontId="12" fillId="0" borderId="0"/>
    <xf numFmtId="0" fontId="46" fillId="64" borderId="32" applyNumberFormat="0" applyAlignment="0" applyProtection="0"/>
    <xf numFmtId="0" fontId="12" fillId="0" borderId="0"/>
    <xf numFmtId="0" fontId="46" fillId="64" borderId="32" applyNumberFormat="0" applyAlignment="0" applyProtection="0"/>
    <xf numFmtId="0" fontId="12" fillId="0" borderId="0"/>
    <xf numFmtId="0" fontId="46" fillId="64" borderId="32" applyNumberFormat="0" applyAlignment="0" applyProtection="0"/>
    <xf numFmtId="41" fontId="3" fillId="12" borderId="58">
      <alignment horizontal="left"/>
      <protection locked="0"/>
    </xf>
    <xf numFmtId="41" fontId="3" fillId="12" borderId="58">
      <alignment horizontal="left"/>
      <protection locked="0"/>
    </xf>
    <xf numFmtId="10" fontId="3" fillId="12" borderId="58">
      <alignment horizontal="right"/>
      <protection locked="0"/>
    </xf>
    <xf numFmtId="10" fontId="3" fillId="12" borderId="58">
      <alignment horizontal="right"/>
      <protection locked="0"/>
    </xf>
    <xf numFmtId="10" fontId="3" fillId="12" borderId="58">
      <alignment horizontal="right"/>
      <protection locked="0"/>
    </xf>
    <xf numFmtId="41" fontId="3" fillId="12" borderId="58">
      <alignment horizontal="left"/>
      <protection locked="0"/>
    </xf>
    <xf numFmtId="0" fontId="12" fillId="0" borderId="0"/>
    <xf numFmtId="0" fontId="4" fillId="4" borderId="0"/>
    <xf numFmtId="0" fontId="4" fillId="4" borderId="0"/>
    <xf numFmtId="0" fontId="12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0" fontId="49" fillId="0" borderId="34" applyNumberFormat="0" applyFill="0" applyAlignment="0" applyProtection="0"/>
    <xf numFmtId="0" fontId="28" fillId="0" borderId="22" applyNumberFormat="0" applyFill="0" applyAlignment="0" applyProtection="0"/>
    <xf numFmtId="0" fontId="87" fillId="0" borderId="59" applyNumberFormat="0" applyFill="0" applyAlignment="0" applyProtection="0"/>
    <xf numFmtId="0" fontId="12" fillId="0" borderId="0"/>
    <xf numFmtId="0" fontId="28" fillId="0" borderId="2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44" fontId="5" fillId="0" borderId="23" applyNumberFormat="0" applyFont="0" applyAlignment="0">
      <alignment horizontal="center"/>
    </xf>
    <xf numFmtId="0" fontId="12" fillId="0" borderId="0"/>
    <xf numFmtId="44" fontId="5" fillId="0" borderId="23" applyNumberFormat="0" applyFont="0" applyAlignment="0">
      <alignment horizontal="center"/>
    </xf>
    <xf numFmtId="0" fontId="12" fillId="0" borderId="0"/>
    <xf numFmtId="44" fontId="5" fillId="0" borderId="23" applyNumberFormat="0" applyFont="0" applyAlignment="0">
      <alignment horizontal="center"/>
    </xf>
    <xf numFmtId="0" fontId="12" fillId="0" borderId="0"/>
    <xf numFmtId="44" fontId="5" fillId="0" borderId="23" applyNumberFormat="0" applyFont="0" applyAlignment="0">
      <alignment horizontal="center"/>
    </xf>
    <xf numFmtId="44" fontId="5" fillId="0" borderId="23" applyNumberFormat="0" applyFont="0" applyAlignment="0">
      <alignment horizontal="center"/>
    </xf>
    <xf numFmtId="44" fontId="5" fillId="0" borderId="23" applyNumberFormat="0" applyFont="0" applyAlignment="0">
      <alignment horizontal="center"/>
    </xf>
    <xf numFmtId="44" fontId="5" fillId="0" borderId="24" applyNumberFormat="0" applyFont="0" applyAlignment="0">
      <alignment horizontal="center"/>
    </xf>
    <xf numFmtId="0" fontId="12" fillId="0" borderId="0"/>
    <xf numFmtId="44" fontId="5" fillId="0" borderId="24" applyNumberFormat="0" applyFont="0" applyAlignment="0">
      <alignment horizontal="center"/>
    </xf>
    <xf numFmtId="0" fontId="12" fillId="0" borderId="0"/>
    <xf numFmtId="44" fontId="5" fillId="0" borderId="24" applyNumberFormat="0" applyFont="0" applyAlignment="0">
      <alignment horizontal="center"/>
    </xf>
    <xf numFmtId="0" fontId="12" fillId="0" borderId="0"/>
    <xf numFmtId="44" fontId="5" fillId="0" borderId="24" applyNumberFormat="0" applyFont="0" applyAlignment="0">
      <alignment horizontal="center"/>
    </xf>
    <xf numFmtId="44" fontId="5" fillId="0" borderId="24" applyNumberFormat="0" applyFont="0" applyAlignment="0">
      <alignment horizontal="center"/>
    </xf>
    <xf numFmtId="44" fontId="5" fillId="0" borderId="24" applyNumberFormat="0" applyFont="0" applyAlignment="0">
      <alignment horizontal="center"/>
    </xf>
    <xf numFmtId="0" fontId="12" fillId="0" borderId="0"/>
    <xf numFmtId="0" fontId="12" fillId="0" borderId="0"/>
    <xf numFmtId="0" fontId="45" fillId="63" borderId="0" applyNumberFormat="0" applyBorder="0" applyAlignment="0" applyProtection="0"/>
    <xf numFmtId="0" fontId="29" fillId="19" borderId="0" applyNumberFormat="0" applyBorder="0" applyAlignment="0" applyProtection="0"/>
    <xf numFmtId="0" fontId="88" fillId="63" borderId="0" applyNumberFormat="0" applyBorder="0" applyAlignment="0" applyProtection="0"/>
    <xf numFmtId="0" fontId="12" fillId="0" borderId="0"/>
    <xf numFmtId="0" fontId="29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37" fontId="89" fillId="0" borderId="0"/>
    <xf numFmtId="37" fontId="89" fillId="0" borderId="0"/>
    <xf numFmtId="37" fontId="89" fillId="0" borderId="0"/>
    <xf numFmtId="177" fontId="2" fillId="0" borderId="0"/>
    <xf numFmtId="177" fontId="2" fillId="0" borderId="0"/>
    <xf numFmtId="177" fontId="2" fillId="0" borderId="0"/>
    <xf numFmtId="0" fontId="1" fillId="0" borderId="0"/>
    <xf numFmtId="171" fontId="2" fillId="0" borderId="0"/>
    <xf numFmtId="171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1" fontId="2" fillId="0" borderId="0"/>
    <xf numFmtId="171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90" fillId="0" borderId="0"/>
    <xf numFmtId="171" fontId="2" fillId="0" borderId="0"/>
    <xf numFmtId="171" fontId="2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8" fontId="91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0" fontId="90" fillId="0" borderId="0"/>
    <xf numFmtId="0" fontId="1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90" fillId="0" borderId="0"/>
    <xf numFmtId="0" fontId="9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79" fontId="2" fillId="0" borderId="0">
      <alignment horizontal="left" wrapText="1"/>
    </xf>
    <xf numFmtId="0" fontId="1" fillId="0" borderId="0"/>
    <xf numFmtId="0" fontId="1" fillId="0" borderId="0"/>
    <xf numFmtId="168" fontId="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90" fillId="0" borderId="0"/>
    <xf numFmtId="0" fontId="1" fillId="0" borderId="0"/>
    <xf numFmtId="0" fontId="2" fillId="0" borderId="0"/>
    <xf numFmtId="0" fontId="90" fillId="0" borderId="0"/>
    <xf numFmtId="0" fontId="1" fillId="0" borderId="0"/>
    <xf numFmtId="0" fontId="2" fillId="0" borderId="0"/>
    <xf numFmtId="0" fontId="90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90" fillId="0" borderId="0"/>
    <xf numFmtId="0" fontId="1" fillId="0" borderId="0"/>
    <xf numFmtId="0" fontId="2" fillId="0" borderId="0">
      <alignment wrapText="1"/>
    </xf>
    <xf numFmtId="0" fontId="90" fillId="0" borderId="0"/>
    <xf numFmtId="0" fontId="1" fillId="0" borderId="0"/>
    <xf numFmtId="0" fontId="2" fillId="0" borderId="0">
      <alignment wrapText="1"/>
    </xf>
    <xf numFmtId="0" fontId="90" fillId="0" borderId="0"/>
    <xf numFmtId="0" fontId="1" fillId="0" borderId="0"/>
    <xf numFmtId="16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12" fillId="0" borderId="0"/>
    <xf numFmtId="0" fontId="90" fillId="0" borderId="0"/>
    <xf numFmtId="0" fontId="2" fillId="0" borderId="0"/>
    <xf numFmtId="0" fontId="2" fillId="0" borderId="0"/>
    <xf numFmtId="0" fontId="90" fillId="0" borderId="0"/>
    <xf numFmtId="0" fontId="92" fillId="0" borderId="0"/>
    <xf numFmtId="0" fontId="12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2" fillId="0" borderId="0"/>
    <xf numFmtId="0" fontId="12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81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90" fillId="0" borderId="0"/>
    <xf numFmtId="0" fontId="2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>
      <alignment horizontal="left" wrapText="1"/>
    </xf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1" fillId="0" borderId="0"/>
    <xf numFmtId="0" fontId="2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2" fillId="0" borderId="0"/>
    <xf numFmtId="182" fontId="2" fillId="0" borderId="0">
      <alignment horizontal="left" wrapText="1"/>
    </xf>
    <xf numFmtId="0" fontId="90" fillId="0" borderId="0"/>
    <xf numFmtId="0" fontId="2" fillId="0" borderId="0">
      <alignment wrapText="1"/>
    </xf>
    <xf numFmtId="0" fontId="2" fillId="0" borderId="0"/>
    <xf numFmtId="0" fontId="90" fillId="0" borderId="0"/>
    <xf numFmtId="0" fontId="1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67" borderId="36" applyNumberFormat="0" applyFont="0" applyAlignment="0" applyProtection="0"/>
    <xf numFmtId="0" fontId="12" fillId="15" borderId="25" applyNumberFormat="0" applyFont="0" applyAlignment="0" applyProtection="0"/>
    <xf numFmtId="0" fontId="90" fillId="0" borderId="0"/>
    <xf numFmtId="0" fontId="1" fillId="0" borderId="0"/>
    <xf numFmtId="0" fontId="90" fillId="0" borderId="0"/>
    <xf numFmtId="0" fontId="90" fillId="0" borderId="0"/>
    <xf numFmtId="0" fontId="12" fillId="67" borderId="36" applyNumberFormat="0" applyFont="0" applyAlignment="0" applyProtection="0"/>
    <xf numFmtId="0" fontId="90" fillId="0" borderId="0"/>
    <xf numFmtId="0" fontId="90" fillId="0" borderId="0"/>
    <xf numFmtId="0" fontId="12" fillId="67" borderId="36" applyNumberFormat="0" applyFont="0" applyAlignment="0" applyProtection="0"/>
    <xf numFmtId="0" fontId="1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90" fillId="0" borderId="0"/>
    <xf numFmtId="0" fontId="39" fillId="15" borderId="25" applyNumberFormat="0" applyFont="0" applyAlignment="0" applyProtection="0"/>
    <xf numFmtId="0" fontId="90" fillId="0" borderId="0"/>
    <xf numFmtId="0" fontId="90" fillId="0" borderId="0"/>
    <xf numFmtId="0" fontId="1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90" fillId="0" borderId="0"/>
    <xf numFmtId="0" fontId="1" fillId="0" borderId="0"/>
    <xf numFmtId="0" fontId="90" fillId="0" borderId="0"/>
    <xf numFmtId="0" fontId="90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90" fillId="0" borderId="0"/>
    <xf numFmtId="0" fontId="1" fillId="0" borderId="0"/>
    <xf numFmtId="0" fontId="90" fillId="0" borderId="0"/>
    <xf numFmtId="0" fontId="90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" fillId="0" borderId="0"/>
    <xf numFmtId="0" fontId="90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" fillId="0" borderId="0"/>
    <xf numFmtId="0" fontId="90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" fillId="0" borderId="0"/>
    <xf numFmtId="0" fontId="90" fillId="0" borderId="0"/>
    <xf numFmtId="0" fontId="12" fillId="15" borderId="25" applyNumberFormat="0" applyFont="0" applyAlignment="0" applyProtection="0"/>
    <xf numFmtId="0" fontId="12" fillId="15" borderId="25" applyNumberFormat="0" applyFont="0" applyAlignment="0" applyProtection="0"/>
    <xf numFmtId="0" fontId="1" fillId="0" borderId="0"/>
    <xf numFmtId="0" fontId="90" fillId="0" borderId="0"/>
    <xf numFmtId="0" fontId="47" fillId="65" borderId="33" applyNumberFormat="0" applyAlignment="0" applyProtection="0"/>
    <xf numFmtId="0" fontId="31" fillId="20" borderId="26" applyNumberFormat="0" applyAlignment="0" applyProtection="0"/>
    <xf numFmtId="0" fontId="1" fillId="0" borderId="0"/>
    <xf numFmtId="0" fontId="90" fillId="0" borderId="0"/>
    <xf numFmtId="0" fontId="47" fillId="16" borderId="33" applyNumberFormat="0" applyAlignment="0" applyProtection="0"/>
    <xf numFmtId="0" fontId="1" fillId="0" borderId="0"/>
    <xf numFmtId="0" fontId="90" fillId="0" borderId="0"/>
    <xf numFmtId="0" fontId="1" fillId="0" borderId="0"/>
    <xf numFmtId="0" fontId="31" fillId="20" borderId="26" applyNumberFormat="0" applyAlignment="0" applyProtection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72" fillId="0" borderId="0"/>
    <xf numFmtId="0" fontId="1" fillId="0" borderId="0"/>
    <xf numFmtId="0" fontId="90" fillId="0" borderId="0"/>
    <xf numFmtId="0" fontId="1" fillId="0" borderId="0"/>
    <xf numFmtId="0" fontId="72" fillId="0" borderId="0"/>
    <xf numFmtId="0" fontId="1" fillId="0" borderId="0"/>
    <xf numFmtId="0" fontId="90" fillId="0" borderId="0"/>
    <xf numFmtId="0" fontId="1" fillId="0" borderId="0"/>
    <xf numFmtId="0" fontId="73" fillId="0" borderId="0"/>
    <xf numFmtId="0" fontId="74" fillId="0" borderId="0"/>
    <xf numFmtId="0" fontId="90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9" fontId="2" fillId="0" borderId="0" applyFont="0" applyFill="0" applyBorder="0" applyAlignment="0" applyProtection="0"/>
    <xf numFmtId="0" fontId="1" fillId="0" borderId="0"/>
    <xf numFmtId="0" fontId="90" fillId="0" borderId="0"/>
    <xf numFmtId="0" fontId="1" fillId="0" borderId="0"/>
    <xf numFmtId="0" fontId="90" fillId="0" borderId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9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9" fontId="69" fillId="0" borderId="0" applyFont="0" applyFill="0" applyBorder="0" applyAlignment="0" applyProtection="0"/>
    <xf numFmtId="0" fontId="1" fillId="0" borderId="0"/>
    <xf numFmtId="0" fontId="90" fillId="0" borderId="0"/>
    <xf numFmtId="9" fontId="2" fillId="0" borderId="0" applyFont="0" applyFill="0" applyBorder="0" applyAlignment="0" applyProtection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9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2" fillId="10" borderId="58"/>
    <xf numFmtId="41" fontId="2" fillId="10" borderId="58"/>
    <xf numFmtId="41" fontId="2" fillId="10" borderId="58"/>
    <xf numFmtId="41" fontId="2" fillId="10" borderId="58"/>
    <xf numFmtId="41" fontId="2" fillId="10" borderId="58"/>
    <xf numFmtId="41" fontId="2" fillId="10" borderId="58"/>
    <xf numFmtId="41" fontId="2" fillId="10" borderId="58"/>
    <xf numFmtId="41" fontId="2" fillId="10" borderId="58"/>
    <xf numFmtId="0" fontId="90" fillId="0" borderId="0"/>
    <xf numFmtId="0" fontId="1" fillId="0" borderId="0"/>
    <xf numFmtId="41" fontId="2" fillId="10" borderId="58"/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0" fontId="1" fillId="0" borderId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0" fontId="1" fillId="0" borderId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" fillId="0" borderId="0"/>
    <xf numFmtId="0" fontId="93" fillId="0" borderId="60">
      <alignment horizontal="center"/>
    </xf>
    <xf numFmtId="0" fontId="93" fillId="0" borderId="60">
      <alignment horizontal="center"/>
    </xf>
    <xf numFmtId="0" fontId="93" fillId="0" borderId="60">
      <alignment horizontal="center"/>
    </xf>
    <xf numFmtId="0" fontId="1" fillId="0" borderId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1" fillId="0" borderId="0"/>
    <xf numFmtId="0" fontId="92" fillId="107" borderId="0" applyNumberFormat="0" applyFont="0" applyBorder="0" applyAlignment="0" applyProtection="0"/>
    <xf numFmtId="0" fontId="92" fillId="107" borderId="0" applyNumberFormat="0" applyFont="0" applyBorder="0" applyAlignment="0" applyProtection="0"/>
    <xf numFmtId="0" fontId="92" fillId="107" borderId="0" applyNumberFormat="0" applyFont="0" applyBorder="0" applyAlignment="0" applyProtection="0"/>
    <xf numFmtId="0" fontId="1" fillId="0" borderId="0"/>
    <xf numFmtId="0" fontId="73" fillId="0" borderId="0"/>
    <xf numFmtId="0" fontId="74" fillId="0" borderId="0"/>
    <xf numFmtId="0" fontId="90" fillId="0" borderId="0"/>
    <xf numFmtId="0" fontId="1" fillId="0" borderId="0"/>
    <xf numFmtId="3" fontId="94" fillId="0" borderId="0" applyFill="0" applyBorder="0" applyAlignment="0" applyProtection="0"/>
    <xf numFmtId="0" fontId="95" fillId="0" borderId="0"/>
    <xf numFmtId="0" fontId="96" fillId="0" borderId="0"/>
    <xf numFmtId="0" fontId="90" fillId="0" borderId="0"/>
    <xf numFmtId="0" fontId="1" fillId="0" borderId="0"/>
    <xf numFmtId="3" fontId="94" fillId="0" borderId="0" applyFill="0" applyBorder="0" applyAlignment="0" applyProtection="0"/>
    <xf numFmtId="3" fontId="94" fillId="0" borderId="0" applyFill="0" applyBorder="0" applyAlignment="0" applyProtection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3" fontId="94" fillId="0" borderId="0" applyFill="0" applyBorder="0" applyAlignment="0" applyProtection="0"/>
    <xf numFmtId="42" fontId="2" fillId="6" borderId="0"/>
    <xf numFmtId="42" fontId="2" fillId="6" borderId="0"/>
    <xf numFmtId="42" fontId="2" fillId="6" borderId="0"/>
    <xf numFmtId="42" fontId="2" fillId="6" borderId="0"/>
    <xf numFmtId="42" fontId="2" fillId="6" borderId="0"/>
    <xf numFmtId="42" fontId="2" fillId="6" borderId="0"/>
    <xf numFmtId="42" fontId="2" fillId="6" borderId="0"/>
    <xf numFmtId="42" fontId="2" fillId="6" borderId="0"/>
    <xf numFmtId="0" fontId="90" fillId="0" borderId="0"/>
    <xf numFmtId="0" fontId="1" fillId="0" borderId="0"/>
    <xf numFmtId="42" fontId="2" fillId="6" borderId="61">
      <alignment vertical="center"/>
    </xf>
    <xf numFmtId="42" fontId="2" fillId="6" borderId="61">
      <alignment vertical="center"/>
    </xf>
    <xf numFmtId="42" fontId="2" fillId="6" borderId="61">
      <alignment vertical="center"/>
    </xf>
    <xf numFmtId="42" fontId="2" fillId="6" borderId="61">
      <alignment vertical="center"/>
    </xf>
    <xf numFmtId="42" fontId="2" fillId="6" borderId="61">
      <alignment vertical="center"/>
    </xf>
    <xf numFmtId="42" fontId="2" fillId="6" borderId="61">
      <alignment vertical="center"/>
    </xf>
    <xf numFmtId="42" fontId="2" fillId="6" borderId="61">
      <alignment vertical="center"/>
    </xf>
    <xf numFmtId="42" fontId="2" fillId="6" borderId="61">
      <alignment vertical="center"/>
    </xf>
    <xf numFmtId="0" fontId="90" fillId="0" borderId="0"/>
    <xf numFmtId="0" fontId="1" fillId="0" borderId="0"/>
    <xf numFmtId="42" fontId="2" fillId="6" borderId="61">
      <alignment vertical="center"/>
    </xf>
    <xf numFmtId="0" fontId="5" fillId="6" borderId="12" applyNumberFormat="0">
      <alignment horizontal="center" vertical="center" wrapText="1"/>
    </xf>
    <xf numFmtId="0" fontId="5" fillId="6" borderId="12" applyNumberFormat="0">
      <alignment horizontal="center" vertical="center" wrapText="1"/>
    </xf>
    <xf numFmtId="0" fontId="90" fillId="0" borderId="0"/>
    <xf numFmtId="0" fontId="1" fillId="0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10" fontId="2" fillId="6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10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183" fontId="2" fillId="6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183" fontId="2" fillId="6" borderId="0"/>
    <xf numFmtId="42" fontId="2" fillId="6" borderId="0"/>
    <xf numFmtId="184" fontId="26" fillId="0" borderId="0" applyBorder="0" applyAlignment="0"/>
    <xf numFmtId="184" fontId="26" fillId="0" borderId="0" applyBorder="0" applyAlignment="0"/>
    <xf numFmtId="0" fontId="90" fillId="0" borderId="0"/>
    <xf numFmtId="42" fontId="2" fillId="6" borderId="3">
      <alignment horizontal="left"/>
    </xf>
    <xf numFmtId="42" fontId="2" fillId="6" borderId="3">
      <alignment horizontal="left"/>
    </xf>
    <xf numFmtId="42" fontId="2" fillId="6" borderId="3">
      <alignment horizontal="left"/>
    </xf>
    <xf numFmtId="42" fontId="2" fillId="6" borderId="3">
      <alignment horizontal="left"/>
    </xf>
    <xf numFmtId="42" fontId="2" fillId="6" borderId="3">
      <alignment horizontal="left"/>
    </xf>
    <xf numFmtId="42" fontId="2" fillId="6" borderId="3">
      <alignment horizontal="left"/>
    </xf>
    <xf numFmtId="42" fontId="2" fillId="6" borderId="3">
      <alignment horizontal="left"/>
    </xf>
    <xf numFmtId="42" fontId="2" fillId="6" borderId="3">
      <alignment horizontal="left"/>
    </xf>
    <xf numFmtId="0" fontId="90" fillId="0" borderId="0"/>
    <xf numFmtId="0" fontId="1" fillId="0" borderId="0"/>
    <xf numFmtId="42" fontId="2" fillId="6" borderId="3">
      <alignment horizontal="left"/>
    </xf>
    <xf numFmtId="183" fontId="11" fillId="6" borderId="3">
      <alignment horizontal="left"/>
    </xf>
    <xf numFmtId="0" fontId="1" fillId="0" borderId="0"/>
    <xf numFmtId="0" fontId="1" fillId="0" borderId="0"/>
    <xf numFmtId="0" fontId="90" fillId="0" borderId="0"/>
    <xf numFmtId="0" fontId="1" fillId="0" borderId="0"/>
    <xf numFmtId="184" fontId="26" fillId="0" borderId="0" applyBorder="0" applyAlignment="0"/>
    <xf numFmtId="14" fontId="39" fillId="0" borderId="0" applyNumberFormat="0" applyFill="0" applyBorder="0" applyAlignment="0" applyProtection="0">
      <alignment horizontal="left"/>
    </xf>
    <xf numFmtId="0" fontId="1" fillId="0" borderId="0"/>
    <xf numFmtId="0" fontId="90" fillId="0" borderId="0"/>
    <xf numFmtId="0" fontId="1" fillId="0" borderId="0"/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185" fontId="2" fillId="0" borderId="0" applyFont="0" applyFill="0" applyAlignment="0">
      <alignment horizontal="right"/>
    </xf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2" fillId="52" borderId="26" applyNumberFormat="0" applyProtection="0">
      <alignment horizontal="left" vertical="center" indent="1"/>
    </xf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2" fillId="52" borderId="26" applyNumberFormat="0" applyProtection="0">
      <alignment horizontal="left" vertical="center" indent="1"/>
    </xf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90" fillId="0" borderId="0"/>
    <xf numFmtId="0" fontId="2" fillId="53" borderId="26" applyNumberFormat="0" applyProtection="0">
      <alignment horizontal="left" vertical="center" indent="1"/>
    </xf>
    <xf numFmtId="0" fontId="90" fillId="0" borderId="0"/>
    <xf numFmtId="0" fontId="2" fillId="53" borderId="26" applyNumberFormat="0" applyProtection="0">
      <alignment horizontal="left" vertical="center" indent="1"/>
    </xf>
    <xf numFmtId="0" fontId="90" fillId="0" borderId="0"/>
    <xf numFmtId="0" fontId="2" fillId="54" borderId="26" applyNumberFormat="0" applyProtection="0">
      <alignment horizontal="left" vertical="center" indent="1"/>
    </xf>
    <xf numFmtId="0" fontId="90" fillId="0" borderId="0"/>
    <xf numFmtId="0" fontId="2" fillId="54" borderId="26" applyNumberFormat="0" applyProtection="0">
      <alignment horizontal="left" vertical="center" indent="1"/>
    </xf>
    <xf numFmtId="0" fontId="90" fillId="0" borderId="0"/>
    <xf numFmtId="0" fontId="2" fillId="4" borderId="26" applyNumberFormat="0" applyProtection="0">
      <alignment horizontal="left" vertical="center" indent="1"/>
    </xf>
    <xf numFmtId="0" fontId="90" fillId="0" borderId="0"/>
    <xf numFmtId="0" fontId="2" fillId="4" borderId="26" applyNumberFormat="0" applyProtection="0">
      <alignment horizontal="left" vertical="center" indent="1"/>
    </xf>
    <xf numFmtId="0" fontId="90" fillId="0" borderId="0"/>
    <xf numFmtId="0" fontId="2" fillId="52" borderId="26" applyNumberFormat="0" applyProtection="0">
      <alignment horizontal="left" vertical="center" indent="1"/>
    </xf>
    <xf numFmtId="0" fontId="90" fillId="0" borderId="0"/>
    <xf numFmtId="0" fontId="2" fillId="52" borderId="26" applyNumberFormat="0" applyProtection="0">
      <alignment horizontal="left" vertical="center" indent="1"/>
    </xf>
    <xf numFmtId="0" fontId="26" fillId="33" borderId="62" applyBorder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4" fontId="9" fillId="50" borderId="26" applyNumberFormat="0" applyProtection="0">
      <alignment horizontal="right" vertical="center"/>
    </xf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2" fillId="52" borderId="26" applyNumberFormat="0" applyProtection="0">
      <alignment horizontal="left" vertical="center" indent="1"/>
    </xf>
    <xf numFmtId="0" fontId="90" fillId="0" borderId="0"/>
    <xf numFmtId="0" fontId="2" fillId="52" borderId="26" applyNumberFormat="0" applyProtection="0">
      <alignment horizontal="left" vertical="center" indent="1"/>
    </xf>
    <xf numFmtId="0" fontId="90" fillId="0" borderId="0"/>
    <xf numFmtId="0" fontId="1" fillId="0" borderId="0"/>
    <xf numFmtId="0" fontId="90" fillId="0" borderId="0"/>
    <xf numFmtId="0" fontId="4" fillId="95" borderId="1"/>
    <xf numFmtId="0" fontId="1" fillId="0" borderId="0"/>
    <xf numFmtId="0" fontId="90" fillId="0" borderId="0"/>
    <xf numFmtId="39" fontId="2" fillId="59" borderId="0"/>
    <xf numFmtId="39" fontId="2" fillId="59" borderId="0"/>
    <xf numFmtId="39" fontId="2" fillId="59" borderId="0"/>
    <xf numFmtId="39" fontId="2" fillId="59" borderId="0"/>
    <xf numFmtId="39" fontId="2" fillId="59" borderId="0"/>
    <xf numFmtId="39" fontId="2" fillId="59" borderId="0"/>
    <xf numFmtId="39" fontId="2" fillId="59" borderId="0"/>
    <xf numFmtId="39" fontId="2" fillId="59" borderId="0"/>
    <xf numFmtId="39" fontId="2" fillId="59" borderId="0"/>
    <xf numFmtId="39" fontId="2" fillId="59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39" fontId="2" fillId="59" borderId="0"/>
    <xf numFmtId="38" fontId="4" fillId="0" borderId="28"/>
    <xf numFmtId="0" fontId="1" fillId="0" borderId="0"/>
    <xf numFmtId="0" fontId="90" fillId="0" borderId="0"/>
    <xf numFmtId="38" fontId="4" fillId="0" borderId="28"/>
    <xf numFmtId="0" fontId="1" fillId="0" borderId="0"/>
    <xf numFmtId="0" fontId="90" fillId="0" borderId="0"/>
    <xf numFmtId="38" fontId="4" fillId="0" borderId="28"/>
    <xf numFmtId="0" fontId="1" fillId="0" borderId="0"/>
    <xf numFmtId="0" fontId="90" fillId="0" borderId="0"/>
    <xf numFmtId="38" fontId="4" fillId="0" borderId="28"/>
    <xf numFmtId="38" fontId="4" fillId="0" borderId="28"/>
    <xf numFmtId="0" fontId="1" fillId="0" borderId="0"/>
    <xf numFmtId="38" fontId="4" fillId="0" borderId="28"/>
    <xf numFmtId="38" fontId="26" fillId="0" borderId="3"/>
    <xf numFmtId="38" fontId="26" fillId="0" borderId="3"/>
    <xf numFmtId="38" fontId="26" fillId="0" borderId="3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184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90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84" fontId="2" fillId="0" borderId="0">
      <alignment horizontal="left" wrapText="1"/>
    </xf>
    <xf numFmtId="0" fontId="90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0" fontId="90" fillId="0" borderId="0"/>
    <xf numFmtId="0" fontId="1" fillId="0" borderId="0"/>
    <xf numFmtId="181" fontId="2" fillId="0" borderId="0">
      <alignment horizontal="left" wrapText="1"/>
    </xf>
    <xf numFmtId="183" fontId="2" fillId="0" borderId="0">
      <alignment horizontal="left" wrapText="1"/>
    </xf>
    <xf numFmtId="183" fontId="2" fillId="0" borderId="0">
      <alignment horizontal="left" wrapText="1"/>
    </xf>
    <xf numFmtId="183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3" fontId="2" fillId="0" borderId="0">
      <alignment horizontal="left" wrapText="1"/>
    </xf>
    <xf numFmtId="183" fontId="2" fillId="0" borderId="0">
      <alignment horizontal="left" wrapText="1"/>
    </xf>
    <xf numFmtId="183" fontId="2" fillId="0" borderId="0">
      <alignment horizontal="left" wrapText="1"/>
    </xf>
    <xf numFmtId="0" fontId="90" fillId="0" borderId="0"/>
    <xf numFmtId="183" fontId="2" fillId="0" borderId="0">
      <alignment horizontal="left" wrapText="1"/>
    </xf>
    <xf numFmtId="183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1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90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90" fillId="0" borderId="0"/>
    <xf numFmtId="0" fontId="1" fillId="0" borderId="0"/>
    <xf numFmtId="0" fontId="90" fillId="0" borderId="0"/>
    <xf numFmtId="186" fontId="2" fillId="0" borderId="0">
      <alignment horizontal="left" wrapText="1"/>
    </xf>
    <xf numFmtId="186" fontId="2" fillId="0" borderId="0">
      <alignment horizontal="left" wrapText="1"/>
    </xf>
    <xf numFmtId="186" fontId="2" fillId="0" borderId="0">
      <alignment horizontal="left" wrapText="1"/>
    </xf>
    <xf numFmtId="0" fontId="90" fillId="0" borderId="0"/>
    <xf numFmtId="186" fontId="2" fillId="0" borderId="0">
      <alignment horizontal="left" wrapText="1"/>
    </xf>
    <xf numFmtId="186" fontId="2" fillId="0" borderId="0">
      <alignment horizontal="left" wrapText="1"/>
    </xf>
    <xf numFmtId="0" fontId="90" fillId="0" borderId="0"/>
    <xf numFmtId="186" fontId="2" fillId="0" borderId="0">
      <alignment horizontal="left" wrapText="1"/>
    </xf>
    <xf numFmtId="186" fontId="2" fillId="0" borderId="0">
      <alignment horizontal="left" wrapText="1"/>
    </xf>
    <xf numFmtId="0" fontId="90" fillId="0" borderId="0"/>
    <xf numFmtId="187" fontId="2" fillId="0" borderId="0">
      <alignment horizontal="left" wrapText="1"/>
    </xf>
    <xf numFmtId="187" fontId="2" fillId="0" borderId="0">
      <alignment horizontal="left" wrapText="1"/>
    </xf>
    <xf numFmtId="0" fontId="90" fillId="0" borderId="0"/>
    <xf numFmtId="186" fontId="2" fillId="0" borderId="0">
      <alignment horizontal="left" wrapText="1"/>
    </xf>
    <xf numFmtId="0" fontId="90" fillId="0" borderId="0"/>
    <xf numFmtId="0" fontId="90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90" fillId="0" borderId="0"/>
    <xf numFmtId="18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0" fontId="97" fillId="0" borderId="0" applyBorder="0">
      <alignment horizontal="right"/>
    </xf>
    <xf numFmtId="41" fontId="10" fillId="6" borderId="0">
      <alignment horizontal="left"/>
    </xf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8" fillId="0" borderId="0" applyNumberFormat="0" applyFill="0" applyBorder="0" applyAlignment="0" applyProtection="0"/>
    <xf numFmtId="0" fontId="1" fillId="0" borderId="0"/>
    <xf numFmtId="0" fontId="90" fillId="0" borderId="0"/>
    <xf numFmtId="0" fontId="38" fillId="0" borderId="0" applyNumberFormat="0" applyFill="0" applyBorder="0" applyAlignment="0" applyProtection="0"/>
    <xf numFmtId="0" fontId="1" fillId="0" borderId="0"/>
    <xf numFmtId="0" fontId="90" fillId="0" borderId="0"/>
    <xf numFmtId="0" fontId="1" fillId="0" borderId="0"/>
    <xf numFmtId="0" fontId="98" fillId="0" borderId="0" applyNumberFormat="0" applyFill="0" applyBorder="0" applyAlignment="0" applyProtection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189" fontId="99" fillId="6" borderId="0">
      <alignment horizontal="left" vertical="center"/>
    </xf>
    <xf numFmtId="0" fontId="1" fillId="0" borderId="0"/>
    <xf numFmtId="0" fontId="1" fillId="0" borderId="0"/>
    <xf numFmtId="0" fontId="90" fillId="0" borderId="0"/>
    <xf numFmtId="0" fontId="1" fillId="0" borderId="0"/>
    <xf numFmtId="0" fontId="5" fillId="6" borderId="0">
      <alignment horizontal="left" wrapText="1"/>
    </xf>
    <xf numFmtId="0" fontId="5" fillId="6" borderId="0">
      <alignment horizontal="left" wrapText="1"/>
    </xf>
    <xf numFmtId="0" fontId="90" fillId="0" borderId="0"/>
    <xf numFmtId="0" fontId="1" fillId="0" borderId="0"/>
    <xf numFmtId="0" fontId="100" fillId="0" borderId="0">
      <alignment horizontal="left" vertical="center"/>
    </xf>
    <xf numFmtId="0" fontId="1" fillId="0" borderId="0"/>
    <xf numFmtId="0" fontId="90" fillId="0" borderId="0"/>
    <xf numFmtId="0" fontId="1" fillId="0" borderId="0"/>
    <xf numFmtId="0" fontId="53" fillId="0" borderId="37" applyNumberFormat="0" applyFill="0" applyAlignment="0" applyProtection="0"/>
    <xf numFmtId="0" fontId="19" fillId="0" borderId="63" applyNumberFormat="0" applyFill="0" applyAlignment="0" applyProtection="0"/>
    <xf numFmtId="0" fontId="1" fillId="0" borderId="0"/>
    <xf numFmtId="0" fontId="90" fillId="0" borderId="0"/>
    <xf numFmtId="0" fontId="53" fillId="0" borderId="64" applyNumberFormat="0" applyFill="0" applyAlignment="0" applyProtection="0"/>
    <xf numFmtId="0" fontId="1" fillId="0" borderId="0"/>
    <xf numFmtId="0" fontId="1" fillId="0" borderId="0"/>
    <xf numFmtId="0" fontId="90" fillId="0" borderId="0"/>
    <xf numFmtId="0" fontId="1" fillId="0" borderId="0"/>
    <xf numFmtId="0" fontId="53" fillId="0" borderId="37" applyNumberFormat="0" applyFill="0" applyAlignment="0" applyProtection="0"/>
    <xf numFmtId="0" fontId="17" fillId="0" borderId="65" applyNumberFormat="0" applyFont="0" applyFill="0" applyAlignment="0" applyProtection="0"/>
    <xf numFmtId="0" fontId="90" fillId="0" borderId="0"/>
    <xf numFmtId="0" fontId="1" fillId="0" borderId="0"/>
    <xf numFmtId="0" fontId="17" fillId="0" borderId="65" applyNumberFormat="0" applyFont="0" applyFill="0" applyAlignment="0" applyProtection="0"/>
    <xf numFmtId="0" fontId="17" fillId="0" borderId="65" applyNumberFormat="0" applyFont="0" applyFill="0" applyAlignment="0" applyProtection="0"/>
    <xf numFmtId="0" fontId="1" fillId="0" borderId="0"/>
    <xf numFmtId="0" fontId="90" fillId="0" borderId="0"/>
    <xf numFmtId="0" fontId="1" fillId="0" borderId="0"/>
    <xf numFmtId="0" fontId="90" fillId="0" borderId="0"/>
    <xf numFmtId="0" fontId="73" fillId="0" borderId="66"/>
    <xf numFmtId="0" fontId="74" fillId="0" borderId="66"/>
    <xf numFmtId="0" fontId="90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90" fillId="0" borderId="0"/>
    <xf numFmtId="0" fontId="51" fillId="0" borderId="0" applyNumberFormat="0" applyFill="0" applyBorder="0" applyAlignment="0" applyProtection="0"/>
    <xf numFmtId="0" fontId="1" fillId="0" borderId="0"/>
    <xf numFmtId="0" fontId="90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</cellStyleXfs>
  <cellXfs count="15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/>
    </xf>
    <xf numFmtId="49" fontId="4" fillId="4" borderId="14" xfId="0" quotePrefix="1" applyNumberFormat="1" applyFont="1" applyFill="1" applyBorder="1" applyAlignment="1">
      <alignment horizontal="center" vertical="center"/>
    </xf>
    <xf numFmtId="49" fontId="4" fillId="0" borderId="0" xfId="0" quotePrefix="1" applyNumberFormat="1" applyFont="1" applyFill="1" applyBorder="1" applyAlignment="1">
      <alignment horizontal="center" vertical="center"/>
    </xf>
    <xf numFmtId="41" fontId="5" fillId="5" borderId="5" xfId="0" applyNumberFormat="1" applyFont="1" applyFill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8" fontId="2" fillId="0" borderId="5" xfId="0" applyNumberFormat="1" applyFont="1" applyFill="1" applyBorder="1" applyAlignment="1">
      <alignment horizontal="center" vertical="center"/>
    </xf>
    <xf numFmtId="6" fontId="2" fillId="0" borderId="5" xfId="0" applyNumberFormat="1" applyFont="1" applyFill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41" fontId="5" fillId="5" borderId="10" xfId="0" applyNumberFormat="1" applyFont="1" applyFill="1" applyBorder="1" applyAlignment="1">
      <alignment horizontal="center" vertical="center" textRotation="90"/>
    </xf>
    <xf numFmtId="38" fontId="6" fillId="0" borderId="8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164" fontId="8" fillId="0" borderId="10" xfId="0" applyNumberFormat="1" applyFont="1" applyFill="1" applyBorder="1" applyAlignment="1">
      <alignment horizontal="right" vertical="center" indent="2"/>
    </xf>
    <xf numFmtId="6" fontId="8" fillId="0" borderId="10" xfId="0" applyNumberFormat="1" applyFont="1" applyBorder="1" applyAlignment="1">
      <alignment horizontal="center" vertical="center"/>
    </xf>
    <xf numFmtId="6" fontId="8" fillId="0" borderId="10" xfId="0" applyNumberFormat="1" applyFont="1" applyFill="1" applyBorder="1" applyAlignment="1">
      <alignment horizontal="center" vertical="center"/>
    </xf>
    <xf numFmtId="6" fontId="8" fillId="0" borderId="9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8" fillId="0" borderId="10" xfId="0" applyNumberFormat="1" applyFont="1" applyBorder="1" applyAlignment="1">
      <alignment horizontal="right" vertical="center" indent="2"/>
    </xf>
    <xf numFmtId="6" fontId="8" fillId="0" borderId="9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6" fontId="2" fillId="0" borderId="10" xfId="0" applyNumberFormat="1" applyFont="1" applyFill="1" applyBorder="1" applyAlignment="1">
      <alignment horizontal="right" vertical="center" indent="2"/>
    </xf>
    <xf numFmtId="6" fontId="2" fillId="0" borderId="10" xfId="0" applyNumberFormat="1" applyFont="1" applyFill="1" applyBorder="1" applyAlignment="1">
      <alignment horizontal="center" vertical="center"/>
    </xf>
    <xf numFmtId="6" fontId="2" fillId="0" borderId="9" xfId="0" applyNumberFormat="1" applyFont="1" applyFill="1" applyBorder="1" applyAlignment="1">
      <alignment horizontal="center" vertical="center"/>
    </xf>
    <xf numFmtId="6" fontId="2" fillId="0" borderId="15" xfId="0" applyNumberFormat="1" applyFont="1" applyFill="1" applyBorder="1" applyAlignment="1">
      <alignment horizontal="center" vertical="center"/>
    </xf>
    <xf numFmtId="6" fontId="2" fillId="0" borderId="16" xfId="0" applyNumberFormat="1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6" fontId="2" fillId="0" borderId="10" xfId="0" applyNumberFormat="1" applyFont="1" applyBorder="1" applyAlignment="1">
      <alignment horizontal="right" vertical="center" indent="2"/>
    </xf>
    <xf numFmtId="6" fontId="2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6" fontId="2" fillId="0" borderId="10" xfId="0" applyNumberFormat="1" applyFont="1" applyBorder="1" applyAlignment="1">
      <alignment horizontal="center" vertical="center"/>
    </xf>
    <xf numFmtId="38" fontId="2" fillId="0" borderId="8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6" fontId="2" fillId="0" borderId="16" xfId="0" applyNumberFormat="1" applyFont="1" applyFill="1" applyBorder="1" applyAlignment="1">
      <alignment horizontal="right" vertical="center" indent="2"/>
    </xf>
    <xf numFmtId="4" fontId="2" fillId="0" borderId="0" xfId="0" applyNumberFormat="1" applyFont="1" applyFill="1" applyBorder="1" applyAlignment="1">
      <alignment vertical="center"/>
    </xf>
    <xf numFmtId="6" fontId="9" fillId="0" borderId="10" xfId="0" applyNumberFormat="1" applyFont="1" applyFill="1" applyBorder="1" applyAlignment="1">
      <alignment horizontal="right" vertical="center" indent="2"/>
    </xf>
    <xf numFmtId="41" fontId="10" fillId="5" borderId="10" xfId="0" applyNumberFormat="1" applyFont="1" applyFill="1" applyBorder="1" applyAlignment="1">
      <alignment horizontal="center" vertical="center" textRotation="90"/>
    </xf>
    <xf numFmtId="4" fontId="11" fillId="0" borderId="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6" fontId="11" fillId="0" borderId="10" xfId="0" applyNumberFormat="1" applyFont="1" applyFill="1" applyBorder="1" applyAlignment="1">
      <alignment horizontal="right" vertical="center" indent="2"/>
    </xf>
    <xf numFmtId="6" fontId="11" fillId="0" borderId="10" xfId="0" applyNumberFormat="1" applyFont="1" applyFill="1" applyBorder="1" applyAlignment="1">
      <alignment horizontal="center" vertical="center"/>
    </xf>
    <xf numFmtId="6" fontId="11" fillId="0" borderId="9" xfId="0" applyNumberFormat="1" applyFont="1" applyFill="1" applyBorder="1" applyAlignment="1">
      <alignment horizontal="center" vertical="center"/>
    </xf>
    <xf numFmtId="6" fontId="11" fillId="0" borderId="0" xfId="0" applyNumberFormat="1" applyFont="1" applyFill="1" applyBorder="1" applyAlignment="1">
      <alignment horizontal="center" vertical="center"/>
    </xf>
    <xf numFmtId="6" fontId="11" fillId="0" borderId="10" xfId="0" applyNumberFormat="1" applyFont="1" applyBorder="1" applyAlignment="1">
      <alignment horizontal="right" vertical="center" indent="2"/>
    </xf>
    <xf numFmtId="4" fontId="11" fillId="0" borderId="0" xfId="0" applyNumberFormat="1" applyFont="1" applyAlignment="1">
      <alignment vertical="center"/>
    </xf>
    <xf numFmtId="38" fontId="8" fillId="0" borderId="0" xfId="0" applyNumberFormat="1" applyFont="1" applyBorder="1" applyAlignment="1">
      <alignment vertical="center"/>
    </xf>
    <xf numFmtId="6" fontId="8" fillId="0" borderId="10" xfId="0" applyNumberFormat="1" applyFont="1" applyFill="1" applyBorder="1" applyAlignment="1">
      <alignment horizontal="right" vertical="center" indent="2"/>
    </xf>
    <xf numFmtId="38" fontId="8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horizontal="left" vertical="center" indent="2"/>
    </xf>
    <xf numFmtId="41" fontId="2" fillId="5" borderId="10" xfId="0" applyNumberFormat="1" applyFont="1" applyFill="1" applyBorder="1" applyAlignment="1">
      <alignment horizontal="center" vertical="center" textRotation="90"/>
    </xf>
    <xf numFmtId="41" fontId="10" fillId="7" borderId="10" xfId="0" applyNumberFormat="1" applyFont="1" applyFill="1" applyBorder="1" applyAlignment="1">
      <alignment horizontal="center" vertical="center" textRotation="90"/>
    </xf>
    <xf numFmtId="41" fontId="5" fillId="7" borderId="10" xfId="0" applyNumberFormat="1" applyFont="1" applyFill="1" applyBorder="1" applyAlignment="1">
      <alignment horizontal="center" vertical="center" textRotation="90"/>
    </xf>
    <xf numFmtId="6" fontId="8" fillId="0" borderId="16" xfId="0" applyNumberFormat="1" applyFont="1" applyFill="1" applyBorder="1" applyAlignment="1">
      <alignment horizontal="right" vertical="center" indent="2"/>
    </xf>
    <xf numFmtId="6" fontId="8" fillId="0" borderId="0" xfId="0" applyNumberFormat="1" applyFont="1" applyBorder="1" applyAlignment="1">
      <alignment horizontal="center" vertical="center"/>
    </xf>
    <xf numFmtId="6" fontId="2" fillId="9" borderId="10" xfId="0" applyNumberFormat="1" applyFont="1" applyFill="1" applyBorder="1" applyAlignment="1">
      <alignment horizontal="center" vertical="center"/>
    </xf>
    <xf numFmtId="38" fontId="5" fillId="4" borderId="8" xfId="0" applyNumberFormat="1" applyFont="1" applyFill="1" applyBorder="1" applyAlignment="1">
      <alignment vertical="center"/>
    </xf>
    <xf numFmtId="38" fontId="5" fillId="4" borderId="0" xfId="0" applyNumberFormat="1" applyFont="1" applyFill="1" applyBorder="1" applyAlignment="1">
      <alignment vertical="center"/>
    </xf>
    <xf numFmtId="6" fontId="5" fillId="0" borderId="0" xfId="0" applyNumberFormat="1" applyFont="1" applyFill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41" fontId="8" fillId="10" borderId="0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6" fontId="2" fillId="0" borderId="14" xfId="0" applyNumberFormat="1" applyFont="1" applyFill="1" applyBorder="1" applyAlignment="1">
      <alignment horizontal="center" vertical="center"/>
    </xf>
    <xf numFmtId="6" fontId="2" fillId="0" borderId="14" xfId="0" applyNumberFormat="1" applyFont="1" applyBorder="1" applyAlignment="1">
      <alignment horizontal="right" vertical="center" indent="2"/>
    </xf>
    <xf numFmtId="6" fontId="2" fillId="0" borderId="13" xfId="0" applyNumberFormat="1" applyFont="1" applyBorder="1" applyAlignment="1">
      <alignment horizontal="center" vertical="center"/>
    </xf>
    <xf numFmtId="38" fontId="5" fillId="4" borderId="6" xfId="0" applyNumberFormat="1" applyFont="1" applyFill="1" applyBorder="1" applyAlignment="1">
      <alignment vertical="center"/>
    </xf>
    <xf numFmtId="38" fontId="5" fillId="4" borderId="7" xfId="0" applyNumberFormat="1" applyFont="1" applyFill="1" applyBorder="1" applyAlignment="1">
      <alignment vertical="center"/>
    </xf>
    <xf numFmtId="6" fontId="5" fillId="4" borderId="1" xfId="0" applyNumberFormat="1" applyFont="1" applyFill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38" fontId="2" fillId="12" borderId="0" xfId="0" applyNumberFormat="1" applyFont="1" applyFill="1" applyAlignment="1">
      <alignment vertical="center"/>
    </xf>
    <xf numFmtId="38" fontId="2" fillId="12" borderId="0" xfId="0" applyNumberFormat="1" applyFont="1" applyFill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6" fontId="5" fillId="0" borderId="4" xfId="0" applyNumberFormat="1" applyFont="1" applyBorder="1" applyAlignment="1">
      <alignment horizontal="center" vertical="center"/>
    </xf>
    <xf numFmtId="6" fontId="5" fillId="0" borderId="8" xfId="0" applyNumberFormat="1" applyFont="1" applyBorder="1" applyAlignment="1">
      <alignment horizontal="center" vertical="center"/>
    </xf>
    <xf numFmtId="6" fontId="5" fillId="0" borderId="9" xfId="0" applyNumberFormat="1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0" fontId="55" fillId="0" borderId="0" xfId="313" applyFont="1"/>
    <xf numFmtId="0" fontId="56" fillId="0" borderId="0" xfId="313" applyFont="1"/>
    <xf numFmtId="0" fontId="56" fillId="0" borderId="0" xfId="313" applyFont="1" applyAlignment="1">
      <alignment horizontal="center"/>
    </xf>
    <xf numFmtId="0" fontId="57" fillId="0" borderId="38" xfId="313" applyFont="1" applyFill="1" applyBorder="1" applyAlignment="1">
      <alignment horizontal="left"/>
    </xf>
    <xf numFmtId="0" fontId="58" fillId="0" borderId="39" xfId="313" applyFont="1" applyFill="1" applyBorder="1" applyAlignment="1">
      <alignment horizontal="centerContinuous"/>
    </xf>
    <xf numFmtId="0" fontId="56" fillId="0" borderId="39" xfId="313" applyFont="1" applyBorder="1"/>
    <xf numFmtId="0" fontId="58" fillId="0" borderId="40" xfId="313" applyFont="1" applyFill="1" applyBorder="1" applyAlignment="1">
      <alignment horizontal="right"/>
    </xf>
    <xf numFmtId="0" fontId="58" fillId="0" borderId="41" xfId="313" applyFont="1" applyFill="1" applyBorder="1" applyAlignment="1">
      <alignment horizontal="centerContinuous"/>
    </xf>
    <xf numFmtId="0" fontId="56" fillId="0" borderId="42" xfId="313" applyFont="1" applyFill="1" applyBorder="1"/>
    <xf numFmtId="0" fontId="56" fillId="0" borderId="0" xfId="313" applyFont="1" applyFill="1"/>
    <xf numFmtId="0" fontId="59" fillId="0" borderId="43" xfId="313" applyFont="1" applyBorder="1"/>
    <xf numFmtId="0" fontId="56" fillId="0" borderId="0" xfId="313" applyFont="1" applyBorder="1"/>
    <xf numFmtId="0" fontId="56" fillId="0" borderId="0" xfId="313" applyFont="1" applyBorder="1" applyAlignment="1">
      <alignment horizontal="center"/>
    </xf>
    <xf numFmtId="0" fontId="56" fillId="0" borderId="44" xfId="313" applyFont="1" applyBorder="1"/>
    <xf numFmtId="0" fontId="56" fillId="0" borderId="43" xfId="313" applyFont="1" applyBorder="1"/>
    <xf numFmtId="0" fontId="60" fillId="0" borderId="45" xfId="313" applyFont="1" applyBorder="1"/>
    <xf numFmtId="0" fontId="60" fillId="0" borderId="3" xfId="313" applyFont="1" applyBorder="1"/>
    <xf numFmtId="0" fontId="56" fillId="0" borderId="3" xfId="313" applyFont="1" applyBorder="1"/>
    <xf numFmtId="0" fontId="56" fillId="0" borderId="3" xfId="313" applyFont="1" applyBorder="1" applyAlignment="1">
      <alignment horizontal="center"/>
    </xf>
    <xf numFmtId="0" fontId="56" fillId="0" borderId="46" xfId="313" applyFont="1" applyBorder="1"/>
    <xf numFmtId="6" fontId="56" fillId="0" borderId="0" xfId="313" applyNumberFormat="1" applyFont="1"/>
    <xf numFmtId="15" fontId="56" fillId="0" borderId="0" xfId="313" applyNumberFormat="1" applyFont="1" applyBorder="1" applyAlignment="1">
      <alignment horizontal="center"/>
    </xf>
    <xf numFmtId="6" fontId="61" fillId="0" borderId="0" xfId="313" applyNumberFormat="1" applyFont="1" applyFill="1" applyBorder="1"/>
    <xf numFmtId="15" fontId="56" fillId="0" borderId="0" xfId="313" applyNumberFormat="1" applyFont="1" applyFill="1" applyBorder="1" applyAlignment="1">
      <alignment horizontal="center"/>
    </xf>
    <xf numFmtId="8" fontId="56" fillId="0" borderId="0" xfId="313" applyNumberFormat="1" applyFont="1"/>
    <xf numFmtId="9" fontId="56" fillId="0" borderId="0" xfId="313" applyNumberFormat="1" applyFont="1"/>
    <xf numFmtId="0" fontId="56" fillId="0" borderId="45" xfId="313" applyFont="1" applyBorder="1"/>
    <xf numFmtId="6" fontId="56" fillId="0" borderId="3" xfId="313" applyNumberFormat="1" applyFont="1" applyBorder="1" applyAlignment="1">
      <alignment horizontal="center"/>
    </xf>
    <xf numFmtId="6" fontId="56" fillId="0" borderId="3" xfId="313" applyNumberFormat="1" applyFont="1" applyBorder="1"/>
    <xf numFmtId="6" fontId="56" fillId="0" borderId="0" xfId="313" applyNumberFormat="1" applyFont="1" applyBorder="1" applyAlignment="1">
      <alignment horizontal="center"/>
    </xf>
    <xf numFmtId="6" fontId="56" fillId="0" borderId="0" xfId="313" applyNumberFormat="1" applyFont="1" applyBorder="1"/>
    <xf numFmtId="0" fontId="56" fillId="0" borderId="47" xfId="313" applyFont="1" applyBorder="1"/>
    <xf numFmtId="0" fontId="56" fillId="0" borderId="48" xfId="313" applyFont="1" applyBorder="1"/>
    <xf numFmtId="6" fontId="56" fillId="0" borderId="48" xfId="313" applyNumberFormat="1" applyFont="1" applyBorder="1" applyAlignment="1">
      <alignment horizontal="center"/>
    </xf>
    <xf numFmtId="6" fontId="56" fillId="0" borderId="48" xfId="313" applyNumberFormat="1" applyFont="1" applyBorder="1"/>
    <xf numFmtId="0" fontId="56" fillId="0" borderId="49" xfId="313" applyFont="1" applyBorder="1"/>
    <xf numFmtId="49" fontId="101" fillId="0" borderId="0" xfId="0" applyNumberFormat="1" applyFont="1" applyAlignment="1">
      <alignment vertical="center"/>
    </xf>
    <xf numFmtId="41" fontId="8" fillId="10" borderId="10" xfId="0" applyNumberFormat="1" applyFont="1" applyFill="1" applyBorder="1" applyAlignment="1">
      <alignment horizontal="center" vertical="center"/>
    </xf>
    <xf numFmtId="41" fontId="5" fillId="7" borderId="10" xfId="0" applyNumberFormat="1" applyFont="1" applyFill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9" fontId="2" fillId="4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</cellXfs>
  <cellStyles count="8953">
    <cellStyle name="_x0013_" xfId="1"/>
    <cellStyle name=" 1" xfId="314"/>
    <cellStyle name=" 1 2" xfId="315"/>
    <cellStyle name=" 1 2 2" xfId="316"/>
    <cellStyle name=" 1 3" xfId="317"/>
    <cellStyle name=" 1 4" xfId="318"/>
    <cellStyle name="_x0013_ 2" xfId="319"/>
    <cellStyle name="_x0013_ 2 2" xfId="320"/>
    <cellStyle name="_x0013_ 3" xfId="321"/>
    <cellStyle name="_x0013_ 3 2" xfId="322"/>
    <cellStyle name="_x0013_ 4" xfId="323"/>
    <cellStyle name="_x0013_ 4 2" xfId="324"/>
    <cellStyle name="_x0013_ 5" xfId="325"/>
    <cellStyle name="_x0013_ 5 2" xfId="326"/>
    <cellStyle name="_x0013_ 6" xfId="327"/>
    <cellStyle name="_x0013_ 6 2" xfId="328"/>
    <cellStyle name="_x0013_ 7" xfId="329"/>
    <cellStyle name="_x0013_ 7 2" xfId="330"/>
    <cellStyle name="_x0013_ 8" xfId="331"/>
    <cellStyle name="_x0013_ 8 2" xfId="332"/>
    <cellStyle name="_x0013_ 9" xfId="333"/>
    <cellStyle name="_x0013_ 9 2" xfId="334"/>
    <cellStyle name="_09GRC Gas Transport For Review" xfId="335"/>
    <cellStyle name="_09GRC Gas Transport For Review 2" xfId="336"/>
    <cellStyle name="_09GRC Gas Transport For Review 2 2" xfId="337"/>
    <cellStyle name="_09GRC Gas Transport For Review 3" xfId="338"/>
    <cellStyle name="_09GRC Gas Transport For Review_Book4" xfId="339"/>
    <cellStyle name="_09GRC Gas Transport For Review_Book4 2" xfId="340"/>
    <cellStyle name="_09GRC Gas Transport For Review_Book4 2 2" xfId="341"/>
    <cellStyle name="_09GRC Gas Transport For Review_Book4 3" xfId="342"/>
    <cellStyle name="_09GRC Gas Transport For Review_Book4_DEM-WP(C) ENERG10C--ctn Mid-C_042010 2010GRC" xfId="343"/>
    <cellStyle name="_09GRC Gas Transport For Review_DEM-WP(C) ENERG10C--ctn Mid-C_042010 2010GRC" xfId="344"/>
    <cellStyle name="_x0013__16.07E Wild Horse Wind Expansionwrkingfile" xfId="345"/>
    <cellStyle name="_x0013__16.07E Wild Horse Wind Expansionwrkingfile 2" xfId="346"/>
    <cellStyle name="_x0013__16.07E Wild Horse Wind Expansionwrkingfile 2 2" xfId="347"/>
    <cellStyle name="_x0013__16.07E Wild Horse Wind Expansionwrkingfile 3" xfId="348"/>
    <cellStyle name="_x0013__16.07E Wild Horse Wind Expansionwrkingfile SF" xfId="349"/>
    <cellStyle name="_x0013__16.07E Wild Horse Wind Expansionwrkingfile SF 2" xfId="350"/>
    <cellStyle name="_x0013__16.07E Wild Horse Wind Expansionwrkingfile SF 2 2" xfId="351"/>
    <cellStyle name="_x0013__16.07E Wild Horse Wind Expansionwrkingfile SF 3" xfId="352"/>
    <cellStyle name="_x0013__16.07E Wild Horse Wind Expansionwrkingfile SF_DEM-WP(C) ENERG10C--ctn Mid-C_042010 2010GRC" xfId="353"/>
    <cellStyle name="_x0013__16.07E Wild Horse Wind Expansionwrkingfile_DEM-WP(C) ENERG10C--ctn Mid-C_042010 2010GRC" xfId="354"/>
    <cellStyle name="_x0013__16.37E Wild Horse Expansion DeferralRevwrkingfile SF" xfId="355"/>
    <cellStyle name="_x0013__16.37E Wild Horse Expansion DeferralRevwrkingfile SF 2" xfId="356"/>
    <cellStyle name="_x0013__16.37E Wild Horse Expansion DeferralRevwrkingfile SF 2 2" xfId="357"/>
    <cellStyle name="_x0013__16.37E Wild Horse Expansion DeferralRevwrkingfile SF 3" xfId="358"/>
    <cellStyle name="_x0013__16.37E Wild Horse Expansion DeferralRevwrkingfile SF_DEM-WP(C) ENERG10C--ctn Mid-C_042010 2010GRC" xfId="359"/>
    <cellStyle name="_2008 Strat Plan Power Costs Forecast V2 (2009 Update)" xfId="360"/>
    <cellStyle name="_2008 Strat Plan Power Costs Forecast V2 (2009 Update) 2" xfId="361"/>
    <cellStyle name="_2008 Strat Plan Power Costs Forecast V2 (2009 Update) 2 2" xfId="362"/>
    <cellStyle name="_2008 Strat Plan Power Costs Forecast V2 (2009 Update) 3" xfId="363"/>
    <cellStyle name="_2008 Strat Plan Power Costs Forecast V2 (2009 Update)_DEM-WP(C) ENERG10C--ctn Mid-C_042010 2010GRC" xfId="364"/>
    <cellStyle name="_2008 Strat Plan Power Costs Forecast V2 (2009 Update)_NIM Summary" xfId="365"/>
    <cellStyle name="_2008 Strat Plan Power Costs Forecast V2 (2009 Update)_NIM Summary 2" xfId="366"/>
    <cellStyle name="_2008 Strat Plan Power Costs Forecast V2 (2009 Update)_NIM Summary 2 2" xfId="367"/>
    <cellStyle name="_2008 Strat Plan Power Costs Forecast V2 (2009 Update)_NIM Summary 3" xfId="368"/>
    <cellStyle name="_2008 Strat Plan Power Costs Forecast V2 (2009 Update)_NIM Summary_DEM-WP(C) ENERG10C--ctn Mid-C_042010 2010GRC" xfId="369"/>
    <cellStyle name="_4.06E Pass Throughs" xfId="370"/>
    <cellStyle name="_4.06E Pass Throughs 2" xfId="371"/>
    <cellStyle name="_4.06E Pass Throughs 2 2" xfId="372"/>
    <cellStyle name="_4.06E Pass Throughs 2 2 2" xfId="373"/>
    <cellStyle name="_4.06E Pass Throughs 2 3" xfId="374"/>
    <cellStyle name="_4.06E Pass Throughs 3" xfId="375"/>
    <cellStyle name="_4.06E Pass Throughs 3 2" xfId="376"/>
    <cellStyle name="_4.06E Pass Throughs 4" xfId="377"/>
    <cellStyle name="_4.06E Pass Throughs 4 2" xfId="378"/>
    <cellStyle name="_4.06E Pass Throughs 4 2 2" xfId="379"/>
    <cellStyle name="_4.06E Pass Throughs 4 3" xfId="380"/>
    <cellStyle name="_4.06E Pass Throughs 5" xfId="381"/>
    <cellStyle name="_4.06E Pass Throughs 5 2" xfId="382"/>
    <cellStyle name="_4.06E Pass Throughs 6" xfId="383"/>
    <cellStyle name="_4.06E Pass Throughs 7" xfId="384"/>
    <cellStyle name="_4.06E Pass Throughs 7 2" xfId="385"/>
    <cellStyle name="_4.06E Pass Throughs 8" xfId="386"/>
    <cellStyle name="_4.06E Pass Throughs 8 2" xfId="387"/>
    <cellStyle name="_4.06E Pass Throughs_04 07E Wild Horse Wind Expansion (C) (2)" xfId="388"/>
    <cellStyle name="_4.06E Pass Throughs_04 07E Wild Horse Wind Expansion (C) (2) 2" xfId="389"/>
    <cellStyle name="_4.06E Pass Throughs_04 07E Wild Horse Wind Expansion (C) (2) 2 2" xfId="390"/>
    <cellStyle name="_4.06E Pass Throughs_04 07E Wild Horse Wind Expansion (C) (2) 3" xfId="391"/>
    <cellStyle name="_4.06E Pass Throughs_04 07E Wild Horse Wind Expansion (C) (2)_Adj Bench DR 3 for Initial Briefs (Electric)" xfId="392"/>
    <cellStyle name="_4.06E Pass Throughs_04 07E Wild Horse Wind Expansion (C) (2)_Adj Bench DR 3 for Initial Briefs (Electric) 2" xfId="393"/>
    <cellStyle name="_4.06E Pass Throughs_04 07E Wild Horse Wind Expansion (C) (2)_Adj Bench DR 3 for Initial Briefs (Electric) 2 2" xfId="394"/>
    <cellStyle name="_4.06E Pass Throughs_04 07E Wild Horse Wind Expansion (C) (2)_Adj Bench DR 3 for Initial Briefs (Electric) 3" xfId="395"/>
    <cellStyle name="_4.06E Pass Throughs_04 07E Wild Horse Wind Expansion (C) (2)_Adj Bench DR 3 for Initial Briefs (Electric)_DEM-WP(C) ENERG10C--ctn Mid-C_042010 2010GRC" xfId="396"/>
    <cellStyle name="_4.06E Pass Throughs_04 07E Wild Horse Wind Expansion (C) (2)_DEM-WP(C) ENERG10C--ctn Mid-C_042010 2010GRC" xfId="397"/>
    <cellStyle name="_4.06E Pass Throughs_04 07E Wild Horse Wind Expansion (C) (2)_Electric Rev Req Model (2009 GRC) " xfId="398"/>
    <cellStyle name="_4.06E Pass Throughs_04 07E Wild Horse Wind Expansion (C) (2)_Electric Rev Req Model (2009 GRC)  2" xfId="399"/>
    <cellStyle name="_4.06E Pass Throughs_04 07E Wild Horse Wind Expansion (C) (2)_Electric Rev Req Model (2009 GRC)  2 2" xfId="400"/>
    <cellStyle name="_4.06E Pass Throughs_04 07E Wild Horse Wind Expansion (C) (2)_Electric Rev Req Model (2009 GRC)  3" xfId="401"/>
    <cellStyle name="_4.06E Pass Throughs_04 07E Wild Horse Wind Expansion (C) (2)_Electric Rev Req Model (2009 GRC) _DEM-WP(C) ENERG10C--ctn Mid-C_042010 2010GRC" xfId="402"/>
    <cellStyle name="_4.06E Pass Throughs_04 07E Wild Horse Wind Expansion (C) (2)_Electric Rev Req Model (2009 GRC) Rebuttal" xfId="403"/>
    <cellStyle name="_4.06E Pass Throughs_04 07E Wild Horse Wind Expansion (C) (2)_Electric Rev Req Model (2009 GRC) Rebuttal 2" xfId="404"/>
    <cellStyle name="_4.06E Pass Throughs_04 07E Wild Horse Wind Expansion (C) (2)_Electric Rev Req Model (2009 GRC) Rebuttal REmoval of New  WH Solar AdjustMI" xfId="405"/>
    <cellStyle name="_4.06E Pass Throughs_04 07E Wild Horse Wind Expansion (C) (2)_Electric Rev Req Model (2009 GRC) Rebuttal REmoval of New  WH Solar AdjustMI 2" xfId="406"/>
    <cellStyle name="_4.06E Pass Throughs_04 07E Wild Horse Wind Expansion (C) (2)_Electric Rev Req Model (2009 GRC) Rebuttal REmoval of New  WH Solar AdjustMI 2 2" xfId="407"/>
    <cellStyle name="_4.06E Pass Throughs_04 07E Wild Horse Wind Expansion (C) (2)_Electric Rev Req Model (2009 GRC) Rebuttal REmoval of New  WH Solar AdjustMI 3" xfId="408"/>
    <cellStyle name="_4.06E Pass Throughs_04 07E Wild Horse Wind Expansion (C) (2)_Electric Rev Req Model (2009 GRC) Rebuttal REmoval of New  WH Solar AdjustMI_DEM-WP(C) ENERG10C--ctn Mid-C_042010 2010GRC" xfId="409"/>
    <cellStyle name="_4.06E Pass Throughs_04 07E Wild Horse Wind Expansion (C) (2)_Electric Rev Req Model (2009 GRC) Revised 01-18-2010" xfId="410"/>
    <cellStyle name="_4.06E Pass Throughs_04 07E Wild Horse Wind Expansion (C) (2)_Electric Rev Req Model (2009 GRC) Revised 01-18-2010 2" xfId="411"/>
    <cellStyle name="_4.06E Pass Throughs_04 07E Wild Horse Wind Expansion (C) (2)_Electric Rev Req Model (2009 GRC) Revised 01-18-2010 2 2" xfId="412"/>
    <cellStyle name="_4.06E Pass Throughs_04 07E Wild Horse Wind Expansion (C) (2)_Electric Rev Req Model (2009 GRC) Revised 01-18-2010 3" xfId="413"/>
    <cellStyle name="_4.06E Pass Throughs_04 07E Wild Horse Wind Expansion (C) (2)_Electric Rev Req Model (2009 GRC) Revised 01-18-2010_DEM-WP(C) ENERG10C--ctn Mid-C_042010 2010GRC" xfId="414"/>
    <cellStyle name="_4.06E Pass Throughs_04 07E Wild Horse Wind Expansion (C) (2)_Final Order Electric EXHIBIT A-1" xfId="415"/>
    <cellStyle name="_4.06E Pass Throughs_04 07E Wild Horse Wind Expansion (C) (2)_Final Order Electric EXHIBIT A-1 2" xfId="416"/>
    <cellStyle name="_4.06E Pass Throughs_04 07E Wild Horse Wind Expansion (C) (2)_TENASKA REGULATORY ASSET" xfId="417"/>
    <cellStyle name="_4.06E Pass Throughs_04 07E Wild Horse Wind Expansion (C) (2)_TENASKA REGULATORY ASSET 2" xfId="418"/>
    <cellStyle name="_4.06E Pass Throughs_16.37E Wild Horse Expansion DeferralRevwrkingfile SF" xfId="419"/>
    <cellStyle name="_4.06E Pass Throughs_16.37E Wild Horse Expansion DeferralRevwrkingfile SF 2" xfId="420"/>
    <cellStyle name="_4.06E Pass Throughs_16.37E Wild Horse Expansion DeferralRevwrkingfile SF 2 2" xfId="421"/>
    <cellStyle name="_4.06E Pass Throughs_16.37E Wild Horse Expansion DeferralRevwrkingfile SF 3" xfId="422"/>
    <cellStyle name="_4.06E Pass Throughs_16.37E Wild Horse Expansion DeferralRevwrkingfile SF_DEM-WP(C) ENERG10C--ctn Mid-C_042010 2010GRC" xfId="423"/>
    <cellStyle name="_4.06E Pass Throughs_2009 GRC Compl Filing - Exhibit D" xfId="424"/>
    <cellStyle name="_4.06E Pass Throughs_2009 GRC Compl Filing - Exhibit D 2" xfId="425"/>
    <cellStyle name="_4.06E Pass Throughs_2009 GRC Compl Filing - Exhibit D 2 2" xfId="426"/>
    <cellStyle name="_4.06E Pass Throughs_2009 GRC Compl Filing - Exhibit D 3" xfId="427"/>
    <cellStyle name="_4.06E Pass Throughs_2009 GRC Compl Filing - Exhibit D_DEM-WP(C) ENERG10C--ctn Mid-C_042010 2010GRC" xfId="428"/>
    <cellStyle name="_4.06E Pass Throughs_4 31 Regulatory Assets and Liabilities  7 06- Exhibit D" xfId="429"/>
    <cellStyle name="_4.06E Pass Throughs_4 31 Regulatory Assets and Liabilities  7 06- Exhibit D 2" xfId="430"/>
    <cellStyle name="_4.06E Pass Throughs_4 31 Regulatory Assets and Liabilities  7 06- Exhibit D 2 2" xfId="431"/>
    <cellStyle name="_4.06E Pass Throughs_4 31 Regulatory Assets and Liabilities  7 06- Exhibit D 3" xfId="432"/>
    <cellStyle name="_4.06E Pass Throughs_4 31 Regulatory Assets and Liabilities  7 06- Exhibit D_DEM-WP(C) ENERG10C--ctn Mid-C_042010 2010GRC" xfId="433"/>
    <cellStyle name="_4.06E Pass Throughs_4 31 Regulatory Assets and Liabilities  7 06- Exhibit D_NIM Summary" xfId="434"/>
    <cellStyle name="_4.06E Pass Throughs_4 31 Regulatory Assets and Liabilities  7 06- Exhibit D_NIM Summary 2" xfId="435"/>
    <cellStyle name="_4.06E Pass Throughs_4 31 Regulatory Assets and Liabilities  7 06- Exhibit D_NIM Summary 2 2" xfId="436"/>
    <cellStyle name="_4.06E Pass Throughs_4 31 Regulatory Assets and Liabilities  7 06- Exhibit D_NIM Summary 3" xfId="437"/>
    <cellStyle name="_4.06E Pass Throughs_4 31 Regulatory Assets and Liabilities  7 06- Exhibit D_NIM Summary_DEM-WP(C) ENERG10C--ctn Mid-C_042010 2010GRC" xfId="438"/>
    <cellStyle name="_4.06E Pass Throughs_4 31 Regulatory Assets and Liabilities  7 06- Exhibit D_NIM+O&amp;M" xfId="439"/>
    <cellStyle name="_4.06E Pass Throughs_4 31 Regulatory Assets and Liabilities  7 06- Exhibit D_NIM+O&amp;M Monthly" xfId="440"/>
    <cellStyle name="_4.06E Pass Throughs_4 31E Reg Asset  Liab and EXH D" xfId="441"/>
    <cellStyle name="_4.06E Pass Throughs_4 31E Reg Asset  Liab and EXH D _ Aug 10 Filing (2)" xfId="442"/>
    <cellStyle name="_4.06E Pass Throughs_4 32 Regulatory Assets and Liabilities  7 06- Exhibit D" xfId="443"/>
    <cellStyle name="_4.06E Pass Throughs_4 32 Regulatory Assets and Liabilities  7 06- Exhibit D 2" xfId="444"/>
    <cellStyle name="_4.06E Pass Throughs_4 32 Regulatory Assets and Liabilities  7 06- Exhibit D 2 2" xfId="445"/>
    <cellStyle name="_4.06E Pass Throughs_4 32 Regulatory Assets and Liabilities  7 06- Exhibit D 3" xfId="446"/>
    <cellStyle name="_4.06E Pass Throughs_4 32 Regulatory Assets and Liabilities  7 06- Exhibit D_DEM-WP(C) ENERG10C--ctn Mid-C_042010 2010GRC" xfId="447"/>
    <cellStyle name="_4.06E Pass Throughs_4 32 Regulatory Assets and Liabilities  7 06- Exhibit D_NIM Summary" xfId="448"/>
    <cellStyle name="_4.06E Pass Throughs_4 32 Regulatory Assets and Liabilities  7 06- Exhibit D_NIM Summary 2" xfId="449"/>
    <cellStyle name="_4.06E Pass Throughs_4 32 Regulatory Assets and Liabilities  7 06- Exhibit D_NIM Summary 2 2" xfId="450"/>
    <cellStyle name="_4.06E Pass Throughs_4 32 Regulatory Assets and Liabilities  7 06- Exhibit D_NIM Summary 3" xfId="451"/>
    <cellStyle name="_4.06E Pass Throughs_4 32 Regulatory Assets and Liabilities  7 06- Exhibit D_NIM Summary_DEM-WP(C) ENERG10C--ctn Mid-C_042010 2010GRC" xfId="452"/>
    <cellStyle name="_4.06E Pass Throughs_4 32 Regulatory Assets and Liabilities  7 06- Exhibit D_NIM+O&amp;M" xfId="453"/>
    <cellStyle name="_4.06E Pass Throughs_4 32 Regulatory Assets and Liabilities  7 06- Exhibit D_NIM+O&amp;M Monthly" xfId="454"/>
    <cellStyle name="_4.06E Pass Throughs_AURORA Total New" xfId="455"/>
    <cellStyle name="_4.06E Pass Throughs_AURORA Total New 2" xfId="456"/>
    <cellStyle name="_4.06E Pass Throughs_AURORA Total New 2 2" xfId="457"/>
    <cellStyle name="_4.06E Pass Throughs_AURORA Total New 3" xfId="458"/>
    <cellStyle name="_4.06E Pass Throughs_Book2" xfId="459"/>
    <cellStyle name="_4.06E Pass Throughs_Book2 2" xfId="460"/>
    <cellStyle name="_4.06E Pass Throughs_Book2 2 2" xfId="461"/>
    <cellStyle name="_4.06E Pass Throughs_Book2 3" xfId="462"/>
    <cellStyle name="_4.06E Pass Throughs_Book2_Adj Bench DR 3 for Initial Briefs (Electric)" xfId="463"/>
    <cellStyle name="_4.06E Pass Throughs_Book2_Adj Bench DR 3 for Initial Briefs (Electric) 2" xfId="464"/>
    <cellStyle name="_4.06E Pass Throughs_Book2_Adj Bench DR 3 for Initial Briefs (Electric) 2 2" xfId="465"/>
    <cellStyle name="_4.06E Pass Throughs_Book2_Adj Bench DR 3 for Initial Briefs (Electric) 3" xfId="466"/>
    <cellStyle name="_4.06E Pass Throughs_Book2_Adj Bench DR 3 for Initial Briefs (Electric)_DEM-WP(C) ENERG10C--ctn Mid-C_042010 2010GRC" xfId="467"/>
    <cellStyle name="_4.06E Pass Throughs_Book2_DEM-WP(C) ENERG10C--ctn Mid-C_042010 2010GRC" xfId="468"/>
    <cellStyle name="_4.06E Pass Throughs_Book2_Electric Rev Req Model (2009 GRC) Rebuttal" xfId="469"/>
    <cellStyle name="_4.06E Pass Throughs_Book2_Electric Rev Req Model (2009 GRC) Rebuttal 2" xfId="470"/>
    <cellStyle name="_4.06E Pass Throughs_Book2_Electric Rev Req Model (2009 GRC) Rebuttal REmoval of New  WH Solar AdjustMI" xfId="471"/>
    <cellStyle name="_4.06E Pass Throughs_Book2_Electric Rev Req Model (2009 GRC) Rebuttal REmoval of New  WH Solar AdjustMI 2" xfId="472"/>
    <cellStyle name="_4.06E Pass Throughs_Book2_Electric Rev Req Model (2009 GRC) Rebuttal REmoval of New  WH Solar AdjustMI 2 2" xfId="473"/>
    <cellStyle name="_4.06E Pass Throughs_Book2_Electric Rev Req Model (2009 GRC) Rebuttal REmoval of New  WH Solar AdjustMI 3" xfId="474"/>
    <cellStyle name="_4.06E Pass Throughs_Book2_Electric Rev Req Model (2009 GRC) Rebuttal REmoval of New  WH Solar AdjustMI_DEM-WP(C) ENERG10C--ctn Mid-C_042010 2010GRC" xfId="475"/>
    <cellStyle name="_4.06E Pass Throughs_Book2_Electric Rev Req Model (2009 GRC) Revised 01-18-2010" xfId="476"/>
    <cellStyle name="_4.06E Pass Throughs_Book2_Electric Rev Req Model (2009 GRC) Revised 01-18-2010 2" xfId="477"/>
    <cellStyle name="_4.06E Pass Throughs_Book2_Electric Rev Req Model (2009 GRC) Revised 01-18-2010 2 2" xfId="478"/>
    <cellStyle name="_4.06E Pass Throughs_Book2_Electric Rev Req Model (2009 GRC) Revised 01-18-2010 3" xfId="479"/>
    <cellStyle name="_4.06E Pass Throughs_Book2_Electric Rev Req Model (2009 GRC) Revised 01-18-2010_DEM-WP(C) ENERG10C--ctn Mid-C_042010 2010GRC" xfId="480"/>
    <cellStyle name="_4.06E Pass Throughs_Book2_Final Order Electric EXHIBIT A-1" xfId="481"/>
    <cellStyle name="_4.06E Pass Throughs_Book2_Final Order Electric EXHIBIT A-1 2" xfId="482"/>
    <cellStyle name="_4.06E Pass Throughs_Book4" xfId="483"/>
    <cellStyle name="_4.06E Pass Throughs_Book4 2" xfId="484"/>
    <cellStyle name="_4.06E Pass Throughs_Book4 2 2" xfId="485"/>
    <cellStyle name="_4.06E Pass Throughs_Book4 3" xfId="486"/>
    <cellStyle name="_4.06E Pass Throughs_Book4_DEM-WP(C) ENERG10C--ctn Mid-C_042010 2010GRC" xfId="487"/>
    <cellStyle name="_4.06E Pass Throughs_Book9" xfId="488"/>
    <cellStyle name="_4.06E Pass Throughs_Book9 2" xfId="489"/>
    <cellStyle name="_4.06E Pass Throughs_Book9 2 2" xfId="490"/>
    <cellStyle name="_4.06E Pass Throughs_Book9 3" xfId="491"/>
    <cellStyle name="_4.06E Pass Throughs_Book9_DEM-WP(C) ENERG10C--ctn Mid-C_042010 2010GRC" xfId="492"/>
    <cellStyle name="_4.06E Pass Throughs_Chelan PUD Power Costs (8-10)" xfId="493"/>
    <cellStyle name="_4.06E Pass Throughs_DEM-WP(C) Chelan Power Costs" xfId="494"/>
    <cellStyle name="_4.06E Pass Throughs_DEM-WP(C) ENERG10C--ctn Mid-C_042010 2010GRC" xfId="495"/>
    <cellStyle name="_4.06E Pass Throughs_DEM-WP(C) Gas Transport 2010GRC" xfId="496"/>
    <cellStyle name="_4.06E Pass Throughs_NIM Summary" xfId="497"/>
    <cellStyle name="_4.06E Pass Throughs_NIM Summary 09GRC" xfId="498"/>
    <cellStyle name="_4.06E Pass Throughs_NIM Summary 09GRC 2" xfId="499"/>
    <cellStyle name="_4.06E Pass Throughs_NIM Summary 09GRC 2 2" xfId="500"/>
    <cellStyle name="_4.06E Pass Throughs_NIM Summary 09GRC 3" xfId="501"/>
    <cellStyle name="_4.06E Pass Throughs_NIM Summary 09GRC_DEM-WP(C) ENERG10C--ctn Mid-C_042010 2010GRC" xfId="502"/>
    <cellStyle name="_4.06E Pass Throughs_NIM Summary 10" xfId="503"/>
    <cellStyle name="_4.06E Pass Throughs_NIM Summary 11" xfId="504"/>
    <cellStyle name="_4.06E Pass Throughs_NIM Summary 12" xfId="505"/>
    <cellStyle name="_4.06E Pass Throughs_NIM Summary 13" xfId="506"/>
    <cellStyle name="_4.06E Pass Throughs_NIM Summary 14" xfId="507"/>
    <cellStyle name="_4.06E Pass Throughs_NIM Summary 2" xfId="508"/>
    <cellStyle name="_4.06E Pass Throughs_NIM Summary 2 2" xfId="509"/>
    <cellStyle name="_4.06E Pass Throughs_NIM Summary 3" xfId="510"/>
    <cellStyle name="_4.06E Pass Throughs_NIM Summary 3 2" xfId="511"/>
    <cellStyle name="_4.06E Pass Throughs_NIM Summary 4" xfId="512"/>
    <cellStyle name="_4.06E Pass Throughs_NIM Summary 4 2" xfId="513"/>
    <cellStyle name="_4.06E Pass Throughs_NIM Summary 5" xfId="514"/>
    <cellStyle name="_4.06E Pass Throughs_NIM Summary 5 2" xfId="515"/>
    <cellStyle name="_4.06E Pass Throughs_NIM Summary 6" xfId="516"/>
    <cellStyle name="_4.06E Pass Throughs_NIM Summary 6 2" xfId="517"/>
    <cellStyle name="_4.06E Pass Throughs_NIM Summary 7" xfId="518"/>
    <cellStyle name="_4.06E Pass Throughs_NIM Summary 7 2" xfId="519"/>
    <cellStyle name="_4.06E Pass Throughs_NIM Summary 8" xfId="520"/>
    <cellStyle name="_4.06E Pass Throughs_NIM Summary 8 2" xfId="521"/>
    <cellStyle name="_4.06E Pass Throughs_NIM Summary 9" xfId="522"/>
    <cellStyle name="_4.06E Pass Throughs_NIM Summary 9 2" xfId="523"/>
    <cellStyle name="_4.06E Pass Throughs_NIM Summary_DEM-WP(C) ENERG10C--ctn Mid-C_042010 2010GRC" xfId="524"/>
    <cellStyle name="_4.06E Pass Throughs_NIM+O&amp;M" xfId="525"/>
    <cellStyle name="_4.06E Pass Throughs_NIM+O&amp;M 2" xfId="526"/>
    <cellStyle name="_4.06E Pass Throughs_NIM+O&amp;M Monthly" xfId="527"/>
    <cellStyle name="_4.06E Pass Throughs_NIM+O&amp;M Monthly 2" xfId="528"/>
    <cellStyle name="_4.06E Pass Throughs_PCA 9 -  Exhibit D April 2010 (3)" xfId="529"/>
    <cellStyle name="_4.06E Pass Throughs_PCA 9 -  Exhibit D April 2010 (3) 2" xfId="530"/>
    <cellStyle name="_4.06E Pass Throughs_PCA 9 -  Exhibit D April 2010 (3) 2 2" xfId="531"/>
    <cellStyle name="_4.06E Pass Throughs_PCA 9 -  Exhibit D April 2010 (3) 3" xfId="532"/>
    <cellStyle name="_4.06E Pass Throughs_PCA 9 -  Exhibit D April 2010 (3)_DEM-WP(C) ENERG10C--ctn Mid-C_042010 2010GRC" xfId="533"/>
    <cellStyle name="_4.06E Pass Throughs_Power Costs - Comparison bx Rbtl-Staff-Jt-PC" xfId="534"/>
    <cellStyle name="_4.06E Pass Throughs_Power Costs - Comparison bx Rbtl-Staff-Jt-PC 2" xfId="535"/>
    <cellStyle name="_4.06E Pass Throughs_Power Costs - Comparison bx Rbtl-Staff-Jt-PC 2 2" xfId="536"/>
    <cellStyle name="_4.06E Pass Throughs_Power Costs - Comparison bx Rbtl-Staff-Jt-PC 3" xfId="537"/>
    <cellStyle name="_4.06E Pass Throughs_Power Costs - Comparison bx Rbtl-Staff-Jt-PC_Adj Bench DR 3 for Initial Briefs (Electric)" xfId="538"/>
    <cellStyle name="_4.06E Pass Throughs_Power Costs - Comparison bx Rbtl-Staff-Jt-PC_Adj Bench DR 3 for Initial Briefs (Electric) 2" xfId="539"/>
    <cellStyle name="_4.06E Pass Throughs_Power Costs - Comparison bx Rbtl-Staff-Jt-PC_Adj Bench DR 3 for Initial Briefs (Electric) 2 2" xfId="540"/>
    <cellStyle name="_4.06E Pass Throughs_Power Costs - Comparison bx Rbtl-Staff-Jt-PC_Adj Bench DR 3 for Initial Briefs (Electric) 3" xfId="541"/>
    <cellStyle name="_4.06E Pass Throughs_Power Costs - Comparison bx Rbtl-Staff-Jt-PC_Adj Bench DR 3 for Initial Briefs (Electric)_DEM-WP(C) ENERG10C--ctn Mid-C_042010 2010GRC" xfId="542"/>
    <cellStyle name="_4.06E Pass Throughs_Power Costs - Comparison bx Rbtl-Staff-Jt-PC_DEM-WP(C) ENERG10C--ctn Mid-C_042010 2010GRC" xfId="543"/>
    <cellStyle name="_4.06E Pass Throughs_Power Costs - Comparison bx Rbtl-Staff-Jt-PC_Electric Rev Req Model (2009 GRC) Rebuttal" xfId="544"/>
    <cellStyle name="_4.06E Pass Throughs_Power Costs - Comparison bx Rbtl-Staff-Jt-PC_Electric Rev Req Model (2009 GRC) Rebuttal 2" xfId="545"/>
    <cellStyle name="_4.06E Pass Throughs_Power Costs - Comparison bx Rbtl-Staff-Jt-PC_Electric Rev Req Model (2009 GRC) Rebuttal REmoval of New  WH Solar AdjustMI" xfId="546"/>
    <cellStyle name="_4.06E Pass Throughs_Power Costs - Comparison bx Rbtl-Staff-Jt-PC_Electric Rev Req Model (2009 GRC) Rebuttal REmoval of New  WH Solar AdjustMI 2" xfId="547"/>
    <cellStyle name="_4.06E Pass Throughs_Power Costs - Comparison bx Rbtl-Staff-Jt-PC_Electric Rev Req Model (2009 GRC) Rebuttal REmoval of New  WH Solar AdjustMI 2 2" xfId="548"/>
    <cellStyle name="_4.06E Pass Throughs_Power Costs - Comparison bx Rbtl-Staff-Jt-PC_Electric Rev Req Model (2009 GRC) Rebuttal REmoval of New  WH Solar AdjustMI 3" xfId="549"/>
    <cellStyle name="_4.06E Pass Throughs_Power Costs - Comparison bx Rbtl-Staff-Jt-PC_Electric Rev Req Model (2009 GRC) Rebuttal REmoval of New  WH Solar AdjustMI_DEM-WP(C) ENERG10C--ctn Mid-C_042010 2010GRC" xfId="550"/>
    <cellStyle name="_4.06E Pass Throughs_Power Costs - Comparison bx Rbtl-Staff-Jt-PC_Electric Rev Req Model (2009 GRC) Revised 01-18-2010" xfId="551"/>
    <cellStyle name="_4.06E Pass Throughs_Power Costs - Comparison bx Rbtl-Staff-Jt-PC_Electric Rev Req Model (2009 GRC) Revised 01-18-2010 2" xfId="552"/>
    <cellStyle name="_4.06E Pass Throughs_Power Costs - Comparison bx Rbtl-Staff-Jt-PC_Electric Rev Req Model (2009 GRC) Revised 01-18-2010 2 2" xfId="553"/>
    <cellStyle name="_4.06E Pass Throughs_Power Costs - Comparison bx Rbtl-Staff-Jt-PC_Electric Rev Req Model (2009 GRC) Revised 01-18-2010 3" xfId="554"/>
    <cellStyle name="_4.06E Pass Throughs_Power Costs - Comparison bx Rbtl-Staff-Jt-PC_Electric Rev Req Model (2009 GRC) Revised 01-18-2010_DEM-WP(C) ENERG10C--ctn Mid-C_042010 2010GRC" xfId="555"/>
    <cellStyle name="_4.06E Pass Throughs_Power Costs - Comparison bx Rbtl-Staff-Jt-PC_Final Order Electric EXHIBIT A-1" xfId="556"/>
    <cellStyle name="_4.06E Pass Throughs_Power Costs - Comparison bx Rbtl-Staff-Jt-PC_Final Order Electric EXHIBIT A-1 2" xfId="557"/>
    <cellStyle name="_4.06E Pass Throughs_Rebuttal Power Costs" xfId="558"/>
    <cellStyle name="_4.06E Pass Throughs_Rebuttal Power Costs 2" xfId="559"/>
    <cellStyle name="_4.06E Pass Throughs_Rebuttal Power Costs 2 2" xfId="560"/>
    <cellStyle name="_4.06E Pass Throughs_Rebuttal Power Costs 3" xfId="561"/>
    <cellStyle name="_4.06E Pass Throughs_Rebuttal Power Costs_Adj Bench DR 3 for Initial Briefs (Electric)" xfId="562"/>
    <cellStyle name="_4.06E Pass Throughs_Rebuttal Power Costs_Adj Bench DR 3 for Initial Briefs (Electric) 2" xfId="563"/>
    <cellStyle name="_4.06E Pass Throughs_Rebuttal Power Costs_Adj Bench DR 3 for Initial Briefs (Electric) 2 2" xfId="564"/>
    <cellStyle name="_4.06E Pass Throughs_Rebuttal Power Costs_Adj Bench DR 3 for Initial Briefs (Electric) 3" xfId="565"/>
    <cellStyle name="_4.06E Pass Throughs_Rebuttal Power Costs_Adj Bench DR 3 for Initial Briefs (Electric)_DEM-WP(C) ENERG10C--ctn Mid-C_042010 2010GRC" xfId="566"/>
    <cellStyle name="_4.06E Pass Throughs_Rebuttal Power Costs_DEM-WP(C) ENERG10C--ctn Mid-C_042010 2010GRC" xfId="567"/>
    <cellStyle name="_4.06E Pass Throughs_Rebuttal Power Costs_Electric Rev Req Model (2009 GRC) Rebuttal" xfId="568"/>
    <cellStyle name="_4.06E Pass Throughs_Rebuttal Power Costs_Electric Rev Req Model (2009 GRC) Rebuttal 2" xfId="569"/>
    <cellStyle name="_4.06E Pass Throughs_Rebuttal Power Costs_Electric Rev Req Model (2009 GRC) Rebuttal REmoval of New  WH Solar AdjustMI" xfId="570"/>
    <cellStyle name="_4.06E Pass Throughs_Rebuttal Power Costs_Electric Rev Req Model (2009 GRC) Rebuttal REmoval of New  WH Solar AdjustMI 2" xfId="571"/>
    <cellStyle name="_4.06E Pass Throughs_Rebuttal Power Costs_Electric Rev Req Model (2009 GRC) Rebuttal REmoval of New  WH Solar AdjustMI 2 2" xfId="572"/>
    <cellStyle name="_4.06E Pass Throughs_Rebuttal Power Costs_Electric Rev Req Model (2009 GRC) Rebuttal REmoval of New  WH Solar AdjustMI 3" xfId="573"/>
    <cellStyle name="_4.06E Pass Throughs_Rebuttal Power Costs_Electric Rev Req Model (2009 GRC) Rebuttal REmoval of New  WH Solar AdjustMI_DEM-WP(C) ENERG10C--ctn Mid-C_042010 2010GRC" xfId="574"/>
    <cellStyle name="_4.06E Pass Throughs_Rebuttal Power Costs_Electric Rev Req Model (2009 GRC) Revised 01-18-2010" xfId="575"/>
    <cellStyle name="_4.06E Pass Throughs_Rebuttal Power Costs_Electric Rev Req Model (2009 GRC) Revised 01-18-2010 2" xfId="576"/>
    <cellStyle name="_4.06E Pass Throughs_Rebuttal Power Costs_Electric Rev Req Model (2009 GRC) Revised 01-18-2010 2 2" xfId="577"/>
    <cellStyle name="_4.06E Pass Throughs_Rebuttal Power Costs_Electric Rev Req Model (2009 GRC) Revised 01-18-2010 3" xfId="578"/>
    <cellStyle name="_4.06E Pass Throughs_Rebuttal Power Costs_Electric Rev Req Model (2009 GRC) Revised 01-18-2010_DEM-WP(C) ENERG10C--ctn Mid-C_042010 2010GRC" xfId="579"/>
    <cellStyle name="_4.06E Pass Throughs_Rebuttal Power Costs_Final Order Electric EXHIBIT A-1" xfId="580"/>
    <cellStyle name="_4.06E Pass Throughs_Rebuttal Power Costs_Final Order Electric EXHIBIT A-1 2" xfId="581"/>
    <cellStyle name="_4.06E Pass Throughs_Wind Integration 10GRC" xfId="582"/>
    <cellStyle name="_4.06E Pass Throughs_Wind Integration 10GRC 2" xfId="583"/>
    <cellStyle name="_4.06E Pass Throughs_Wind Integration 10GRC 2 2" xfId="584"/>
    <cellStyle name="_4.06E Pass Throughs_Wind Integration 10GRC 3" xfId="585"/>
    <cellStyle name="_4.06E Pass Throughs_Wind Integration 10GRC_DEM-WP(C) ENERG10C--ctn Mid-C_042010 2010GRC" xfId="586"/>
    <cellStyle name="_4.13E Montana Energy Tax" xfId="587"/>
    <cellStyle name="_4.13E Montana Energy Tax 2" xfId="588"/>
    <cellStyle name="_4.13E Montana Energy Tax 2 2" xfId="589"/>
    <cellStyle name="_4.13E Montana Energy Tax 2 2 2" xfId="590"/>
    <cellStyle name="_4.13E Montana Energy Tax 2 3" xfId="591"/>
    <cellStyle name="_4.13E Montana Energy Tax 3" xfId="592"/>
    <cellStyle name="_4.13E Montana Energy Tax 3 2" xfId="593"/>
    <cellStyle name="_4.13E Montana Energy Tax 4" xfId="594"/>
    <cellStyle name="_4.13E Montana Energy Tax 4 2" xfId="595"/>
    <cellStyle name="_4.13E Montana Energy Tax 4 2 2" xfId="596"/>
    <cellStyle name="_4.13E Montana Energy Tax 4 3" xfId="597"/>
    <cellStyle name="_4.13E Montana Energy Tax 5" xfId="598"/>
    <cellStyle name="_4.13E Montana Energy Tax 6" xfId="599"/>
    <cellStyle name="_4.13E Montana Energy Tax 6 2" xfId="600"/>
    <cellStyle name="_4.13E Montana Energy Tax 7" xfId="601"/>
    <cellStyle name="_4.13E Montana Energy Tax 7 2" xfId="602"/>
    <cellStyle name="_4.13E Montana Energy Tax_04 07E Wild Horse Wind Expansion (C) (2)" xfId="603"/>
    <cellStyle name="_4.13E Montana Energy Tax_04 07E Wild Horse Wind Expansion (C) (2) 2" xfId="604"/>
    <cellStyle name="_4.13E Montana Energy Tax_04 07E Wild Horse Wind Expansion (C) (2) 2 2" xfId="605"/>
    <cellStyle name="_4.13E Montana Energy Tax_04 07E Wild Horse Wind Expansion (C) (2) 3" xfId="606"/>
    <cellStyle name="_4.13E Montana Energy Tax_04 07E Wild Horse Wind Expansion (C) (2)_Adj Bench DR 3 for Initial Briefs (Electric)" xfId="607"/>
    <cellStyle name="_4.13E Montana Energy Tax_04 07E Wild Horse Wind Expansion (C) (2)_Adj Bench DR 3 for Initial Briefs (Electric) 2" xfId="608"/>
    <cellStyle name="_4.13E Montana Energy Tax_04 07E Wild Horse Wind Expansion (C) (2)_Adj Bench DR 3 for Initial Briefs (Electric) 2 2" xfId="609"/>
    <cellStyle name="_4.13E Montana Energy Tax_04 07E Wild Horse Wind Expansion (C) (2)_Adj Bench DR 3 for Initial Briefs (Electric) 3" xfId="610"/>
    <cellStyle name="_4.13E Montana Energy Tax_04 07E Wild Horse Wind Expansion (C) (2)_Adj Bench DR 3 for Initial Briefs (Electric)_DEM-WP(C) ENERG10C--ctn Mid-C_042010 2010GRC" xfId="611"/>
    <cellStyle name="_4.13E Montana Energy Tax_04 07E Wild Horse Wind Expansion (C) (2)_DEM-WP(C) ENERG10C--ctn Mid-C_042010 2010GRC" xfId="612"/>
    <cellStyle name="_4.13E Montana Energy Tax_04 07E Wild Horse Wind Expansion (C) (2)_Electric Rev Req Model (2009 GRC) " xfId="613"/>
    <cellStyle name="_4.13E Montana Energy Tax_04 07E Wild Horse Wind Expansion (C) (2)_Electric Rev Req Model (2009 GRC)  2" xfId="614"/>
    <cellStyle name="_4.13E Montana Energy Tax_04 07E Wild Horse Wind Expansion (C) (2)_Electric Rev Req Model (2009 GRC)  2 2" xfId="615"/>
    <cellStyle name="_4.13E Montana Energy Tax_04 07E Wild Horse Wind Expansion (C) (2)_Electric Rev Req Model (2009 GRC)  3" xfId="616"/>
    <cellStyle name="_4.13E Montana Energy Tax_04 07E Wild Horse Wind Expansion (C) (2)_Electric Rev Req Model (2009 GRC) _DEM-WP(C) ENERG10C--ctn Mid-C_042010 2010GRC" xfId="617"/>
    <cellStyle name="_4.13E Montana Energy Tax_04 07E Wild Horse Wind Expansion (C) (2)_Electric Rev Req Model (2009 GRC) Rebuttal" xfId="618"/>
    <cellStyle name="_4.13E Montana Energy Tax_04 07E Wild Horse Wind Expansion (C) (2)_Electric Rev Req Model (2009 GRC) Rebuttal 2" xfId="619"/>
    <cellStyle name="_4.13E Montana Energy Tax_04 07E Wild Horse Wind Expansion (C) (2)_Electric Rev Req Model (2009 GRC) Rebuttal REmoval of New  WH Solar AdjustMI" xfId="620"/>
    <cellStyle name="_4.13E Montana Energy Tax_04 07E Wild Horse Wind Expansion (C) (2)_Electric Rev Req Model (2009 GRC) Rebuttal REmoval of New  WH Solar AdjustMI 2" xfId="621"/>
    <cellStyle name="_4.13E Montana Energy Tax_04 07E Wild Horse Wind Expansion (C) (2)_Electric Rev Req Model (2009 GRC) Rebuttal REmoval of New  WH Solar AdjustMI 2 2" xfId="622"/>
    <cellStyle name="_4.13E Montana Energy Tax_04 07E Wild Horse Wind Expansion (C) (2)_Electric Rev Req Model (2009 GRC) Rebuttal REmoval of New  WH Solar AdjustMI 3" xfId="623"/>
    <cellStyle name="_4.13E Montana Energy Tax_04 07E Wild Horse Wind Expansion (C) (2)_Electric Rev Req Model (2009 GRC) Rebuttal REmoval of New  WH Solar AdjustMI_DEM-WP(C) ENERG10C--ctn Mid-C_042010 2010GRC" xfId="624"/>
    <cellStyle name="_4.13E Montana Energy Tax_04 07E Wild Horse Wind Expansion (C) (2)_Electric Rev Req Model (2009 GRC) Revised 01-18-2010" xfId="625"/>
    <cellStyle name="_4.13E Montana Energy Tax_04 07E Wild Horse Wind Expansion (C) (2)_Electric Rev Req Model (2009 GRC) Revised 01-18-2010 2" xfId="626"/>
    <cellStyle name="_4.13E Montana Energy Tax_04 07E Wild Horse Wind Expansion (C) (2)_Electric Rev Req Model (2009 GRC) Revised 01-18-2010 2 2" xfId="627"/>
    <cellStyle name="_4.13E Montana Energy Tax_04 07E Wild Horse Wind Expansion (C) (2)_Electric Rev Req Model (2009 GRC) Revised 01-18-2010 3" xfId="628"/>
    <cellStyle name="_4.13E Montana Energy Tax_04 07E Wild Horse Wind Expansion (C) (2)_Electric Rev Req Model (2009 GRC) Revised 01-18-2010_DEM-WP(C) ENERG10C--ctn Mid-C_042010 2010GRC" xfId="629"/>
    <cellStyle name="_4.13E Montana Energy Tax_04 07E Wild Horse Wind Expansion (C) (2)_Final Order Electric EXHIBIT A-1" xfId="630"/>
    <cellStyle name="_4.13E Montana Energy Tax_04 07E Wild Horse Wind Expansion (C) (2)_Final Order Electric EXHIBIT A-1 2" xfId="631"/>
    <cellStyle name="_4.13E Montana Energy Tax_04 07E Wild Horse Wind Expansion (C) (2)_TENASKA REGULATORY ASSET" xfId="632"/>
    <cellStyle name="_4.13E Montana Energy Tax_04 07E Wild Horse Wind Expansion (C) (2)_TENASKA REGULATORY ASSET 2" xfId="633"/>
    <cellStyle name="_4.13E Montana Energy Tax_16.37E Wild Horse Expansion DeferralRevwrkingfile SF" xfId="634"/>
    <cellStyle name="_4.13E Montana Energy Tax_16.37E Wild Horse Expansion DeferralRevwrkingfile SF 2" xfId="635"/>
    <cellStyle name="_4.13E Montana Energy Tax_16.37E Wild Horse Expansion DeferralRevwrkingfile SF 2 2" xfId="636"/>
    <cellStyle name="_4.13E Montana Energy Tax_16.37E Wild Horse Expansion DeferralRevwrkingfile SF 3" xfId="637"/>
    <cellStyle name="_4.13E Montana Energy Tax_16.37E Wild Horse Expansion DeferralRevwrkingfile SF_DEM-WP(C) ENERG10C--ctn Mid-C_042010 2010GRC" xfId="638"/>
    <cellStyle name="_4.13E Montana Energy Tax_2009 GRC Compl Filing - Exhibit D" xfId="639"/>
    <cellStyle name="_4.13E Montana Energy Tax_2009 GRC Compl Filing - Exhibit D 2" xfId="640"/>
    <cellStyle name="_4.13E Montana Energy Tax_2009 GRC Compl Filing - Exhibit D 2 2" xfId="641"/>
    <cellStyle name="_4.13E Montana Energy Tax_2009 GRC Compl Filing - Exhibit D 3" xfId="642"/>
    <cellStyle name="_4.13E Montana Energy Tax_2009 GRC Compl Filing - Exhibit D_DEM-WP(C) ENERG10C--ctn Mid-C_042010 2010GRC" xfId="643"/>
    <cellStyle name="_4.13E Montana Energy Tax_4 31 Regulatory Assets and Liabilities  7 06- Exhibit D" xfId="644"/>
    <cellStyle name="_4.13E Montana Energy Tax_4 31 Regulatory Assets and Liabilities  7 06- Exhibit D 2" xfId="645"/>
    <cellStyle name="_4.13E Montana Energy Tax_4 31 Regulatory Assets and Liabilities  7 06- Exhibit D 2 2" xfId="646"/>
    <cellStyle name="_4.13E Montana Energy Tax_4 31 Regulatory Assets and Liabilities  7 06- Exhibit D 3" xfId="647"/>
    <cellStyle name="_4.13E Montana Energy Tax_4 31 Regulatory Assets and Liabilities  7 06- Exhibit D_DEM-WP(C) ENERG10C--ctn Mid-C_042010 2010GRC" xfId="648"/>
    <cellStyle name="_4.13E Montana Energy Tax_4 31 Regulatory Assets and Liabilities  7 06- Exhibit D_NIM Summary" xfId="649"/>
    <cellStyle name="_4.13E Montana Energy Tax_4 31 Regulatory Assets and Liabilities  7 06- Exhibit D_NIM Summary 2" xfId="650"/>
    <cellStyle name="_4.13E Montana Energy Tax_4 31 Regulatory Assets and Liabilities  7 06- Exhibit D_NIM Summary 2 2" xfId="651"/>
    <cellStyle name="_4.13E Montana Energy Tax_4 31 Regulatory Assets and Liabilities  7 06- Exhibit D_NIM Summary 3" xfId="652"/>
    <cellStyle name="_4.13E Montana Energy Tax_4 31 Regulatory Assets and Liabilities  7 06- Exhibit D_NIM Summary_DEM-WP(C) ENERG10C--ctn Mid-C_042010 2010GRC" xfId="653"/>
    <cellStyle name="_4.13E Montana Energy Tax_4 31E Reg Asset  Liab and EXH D" xfId="654"/>
    <cellStyle name="_4.13E Montana Energy Tax_4 31E Reg Asset  Liab and EXH D _ Aug 10 Filing (2)" xfId="655"/>
    <cellStyle name="_4.13E Montana Energy Tax_4 32 Regulatory Assets and Liabilities  7 06- Exhibit D" xfId="656"/>
    <cellStyle name="_4.13E Montana Energy Tax_4 32 Regulatory Assets and Liabilities  7 06- Exhibit D 2" xfId="657"/>
    <cellStyle name="_4.13E Montana Energy Tax_4 32 Regulatory Assets and Liabilities  7 06- Exhibit D 2 2" xfId="658"/>
    <cellStyle name="_4.13E Montana Energy Tax_4 32 Regulatory Assets and Liabilities  7 06- Exhibit D 3" xfId="659"/>
    <cellStyle name="_4.13E Montana Energy Tax_4 32 Regulatory Assets and Liabilities  7 06- Exhibit D_DEM-WP(C) ENERG10C--ctn Mid-C_042010 2010GRC" xfId="660"/>
    <cellStyle name="_4.13E Montana Energy Tax_4 32 Regulatory Assets and Liabilities  7 06- Exhibit D_NIM Summary" xfId="661"/>
    <cellStyle name="_4.13E Montana Energy Tax_4 32 Regulatory Assets and Liabilities  7 06- Exhibit D_NIM Summary 2" xfId="662"/>
    <cellStyle name="_4.13E Montana Energy Tax_4 32 Regulatory Assets and Liabilities  7 06- Exhibit D_NIM Summary 2 2" xfId="663"/>
    <cellStyle name="_4.13E Montana Energy Tax_4 32 Regulatory Assets and Liabilities  7 06- Exhibit D_NIM Summary 3" xfId="664"/>
    <cellStyle name="_4.13E Montana Energy Tax_4 32 Regulatory Assets and Liabilities  7 06- Exhibit D_NIM Summary_DEM-WP(C) ENERG10C--ctn Mid-C_042010 2010GRC" xfId="665"/>
    <cellStyle name="_4.13E Montana Energy Tax_AURORA Total New" xfId="666"/>
    <cellStyle name="_4.13E Montana Energy Tax_AURORA Total New 2" xfId="667"/>
    <cellStyle name="_4.13E Montana Energy Tax_AURORA Total New 2 2" xfId="668"/>
    <cellStyle name="_4.13E Montana Energy Tax_AURORA Total New 3" xfId="669"/>
    <cellStyle name="_4.13E Montana Energy Tax_Book2" xfId="670"/>
    <cellStyle name="_4.13E Montana Energy Tax_Book2 2" xfId="671"/>
    <cellStyle name="_4.13E Montana Energy Tax_Book2 2 2" xfId="672"/>
    <cellStyle name="_4.13E Montana Energy Tax_Book2 3" xfId="673"/>
    <cellStyle name="_4.13E Montana Energy Tax_Book2_Adj Bench DR 3 for Initial Briefs (Electric)" xfId="674"/>
    <cellStyle name="_4.13E Montana Energy Tax_Book2_Adj Bench DR 3 for Initial Briefs (Electric) 2" xfId="675"/>
    <cellStyle name="_4.13E Montana Energy Tax_Book2_Adj Bench DR 3 for Initial Briefs (Electric) 2 2" xfId="676"/>
    <cellStyle name="_4.13E Montana Energy Tax_Book2_Adj Bench DR 3 for Initial Briefs (Electric) 3" xfId="677"/>
    <cellStyle name="_4.13E Montana Energy Tax_Book2_Adj Bench DR 3 for Initial Briefs (Electric)_DEM-WP(C) ENERG10C--ctn Mid-C_042010 2010GRC" xfId="678"/>
    <cellStyle name="_4.13E Montana Energy Tax_Book2_DEM-WP(C) ENERG10C--ctn Mid-C_042010 2010GRC" xfId="679"/>
    <cellStyle name="_4.13E Montana Energy Tax_Book2_Electric Rev Req Model (2009 GRC) Rebuttal" xfId="680"/>
    <cellStyle name="_4.13E Montana Energy Tax_Book2_Electric Rev Req Model (2009 GRC) Rebuttal 2" xfId="681"/>
    <cellStyle name="_4.13E Montana Energy Tax_Book2_Electric Rev Req Model (2009 GRC) Rebuttal REmoval of New  WH Solar AdjustMI" xfId="682"/>
    <cellStyle name="_4.13E Montana Energy Tax_Book2_Electric Rev Req Model (2009 GRC) Rebuttal REmoval of New  WH Solar AdjustMI 2" xfId="683"/>
    <cellStyle name="_4.13E Montana Energy Tax_Book2_Electric Rev Req Model (2009 GRC) Rebuttal REmoval of New  WH Solar AdjustMI 2 2" xfId="684"/>
    <cellStyle name="_4.13E Montana Energy Tax_Book2_Electric Rev Req Model (2009 GRC) Rebuttal REmoval of New  WH Solar AdjustMI 3" xfId="685"/>
    <cellStyle name="_4.13E Montana Energy Tax_Book2_Electric Rev Req Model (2009 GRC) Rebuttal REmoval of New  WH Solar AdjustMI_DEM-WP(C) ENERG10C--ctn Mid-C_042010 2010GRC" xfId="686"/>
    <cellStyle name="_4.13E Montana Energy Tax_Book2_Electric Rev Req Model (2009 GRC) Revised 01-18-2010" xfId="687"/>
    <cellStyle name="_4.13E Montana Energy Tax_Book2_Electric Rev Req Model (2009 GRC) Revised 01-18-2010 2" xfId="688"/>
    <cellStyle name="_4.13E Montana Energy Tax_Book2_Electric Rev Req Model (2009 GRC) Revised 01-18-2010 2 2" xfId="689"/>
    <cellStyle name="_4.13E Montana Energy Tax_Book2_Electric Rev Req Model (2009 GRC) Revised 01-18-2010 3" xfId="690"/>
    <cellStyle name="_4.13E Montana Energy Tax_Book2_Electric Rev Req Model (2009 GRC) Revised 01-18-2010_DEM-WP(C) ENERG10C--ctn Mid-C_042010 2010GRC" xfId="691"/>
    <cellStyle name="_4.13E Montana Energy Tax_Book2_Final Order Electric EXHIBIT A-1" xfId="692"/>
    <cellStyle name="_4.13E Montana Energy Tax_Book2_Final Order Electric EXHIBIT A-1 2" xfId="693"/>
    <cellStyle name="_4.13E Montana Energy Tax_Book4" xfId="694"/>
    <cellStyle name="_4.13E Montana Energy Tax_Book4 2" xfId="695"/>
    <cellStyle name="_4.13E Montana Energy Tax_Book4 2 2" xfId="696"/>
    <cellStyle name="_4.13E Montana Energy Tax_Book4 3" xfId="697"/>
    <cellStyle name="_4.13E Montana Energy Tax_Book4_DEM-WP(C) ENERG10C--ctn Mid-C_042010 2010GRC" xfId="698"/>
    <cellStyle name="_4.13E Montana Energy Tax_Book9" xfId="699"/>
    <cellStyle name="_4.13E Montana Energy Tax_Book9 2" xfId="700"/>
    <cellStyle name="_4.13E Montana Energy Tax_Book9 2 2" xfId="701"/>
    <cellStyle name="_4.13E Montana Energy Tax_Book9 3" xfId="702"/>
    <cellStyle name="_4.13E Montana Energy Tax_Book9_DEM-WP(C) ENERG10C--ctn Mid-C_042010 2010GRC" xfId="703"/>
    <cellStyle name="_4.13E Montana Energy Tax_Chelan PUD Power Costs (8-10)" xfId="704"/>
    <cellStyle name="_4.13E Montana Energy Tax_DEM-WP(C) Chelan Power Costs" xfId="705"/>
    <cellStyle name="_4.13E Montana Energy Tax_DEM-WP(C) ENERG10C--ctn Mid-C_042010 2010GRC" xfId="706"/>
    <cellStyle name="_4.13E Montana Energy Tax_DEM-WP(C) Gas Transport 2010GRC" xfId="707"/>
    <cellStyle name="_4.13E Montana Energy Tax_NIM Summary" xfId="708"/>
    <cellStyle name="_4.13E Montana Energy Tax_NIM Summary 09GRC" xfId="709"/>
    <cellStyle name="_4.13E Montana Energy Tax_NIM Summary 09GRC 2" xfId="710"/>
    <cellStyle name="_4.13E Montana Energy Tax_NIM Summary 09GRC 2 2" xfId="711"/>
    <cellStyle name="_4.13E Montana Energy Tax_NIM Summary 09GRC 3" xfId="712"/>
    <cellStyle name="_4.13E Montana Energy Tax_NIM Summary 09GRC_DEM-WP(C) ENERG10C--ctn Mid-C_042010 2010GRC" xfId="713"/>
    <cellStyle name="_4.13E Montana Energy Tax_NIM Summary 10" xfId="714"/>
    <cellStyle name="_4.13E Montana Energy Tax_NIM Summary 11" xfId="715"/>
    <cellStyle name="_4.13E Montana Energy Tax_NIM Summary 12" xfId="716"/>
    <cellStyle name="_4.13E Montana Energy Tax_NIM Summary 13" xfId="717"/>
    <cellStyle name="_4.13E Montana Energy Tax_NIM Summary 14" xfId="718"/>
    <cellStyle name="_4.13E Montana Energy Tax_NIM Summary 2" xfId="719"/>
    <cellStyle name="_4.13E Montana Energy Tax_NIM Summary 2 2" xfId="720"/>
    <cellStyle name="_4.13E Montana Energy Tax_NIM Summary 3" xfId="721"/>
    <cellStyle name="_4.13E Montana Energy Tax_NIM Summary 3 2" xfId="722"/>
    <cellStyle name="_4.13E Montana Energy Tax_NIM Summary 4" xfId="723"/>
    <cellStyle name="_4.13E Montana Energy Tax_NIM Summary 4 2" xfId="724"/>
    <cellStyle name="_4.13E Montana Energy Tax_NIM Summary 5" xfId="725"/>
    <cellStyle name="_4.13E Montana Energy Tax_NIM Summary 5 2" xfId="726"/>
    <cellStyle name="_4.13E Montana Energy Tax_NIM Summary 6" xfId="727"/>
    <cellStyle name="_4.13E Montana Energy Tax_NIM Summary 6 2" xfId="728"/>
    <cellStyle name="_4.13E Montana Energy Tax_NIM Summary 7" xfId="729"/>
    <cellStyle name="_4.13E Montana Energy Tax_NIM Summary 7 2" xfId="730"/>
    <cellStyle name="_4.13E Montana Energy Tax_NIM Summary 8" xfId="731"/>
    <cellStyle name="_4.13E Montana Energy Tax_NIM Summary 8 2" xfId="732"/>
    <cellStyle name="_4.13E Montana Energy Tax_NIM Summary 9" xfId="733"/>
    <cellStyle name="_4.13E Montana Energy Tax_NIM Summary 9 2" xfId="734"/>
    <cellStyle name="_4.13E Montana Energy Tax_NIM Summary_DEM-WP(C) ENERG10C--ctn Mid-C_042010 2010GRC" xfId="735"/>
    <cellStyle name="_4.13E Montana Energy Tax_PCA 9 -  Exhibit D April 2010 (3)" xfId="736"/>
    <cellStyle name="_4.13E Montana Energy Tax_PCA 9 -  Exhibit D April 2010 (3) 2" xfId="737"/>
    <cellStyle name="_4.13E Montana Energy Tax_PCA 9 -  Exhibit D April 2010 (3) 2 2" xfId="738"/>
    <cellStyle name="_4.13E Montana Energy Tax_PCA 9 -  Exhibit D April 2010 (3) 3" xfId="739"/>
    <cellStyle name="_4.13E Montana Energy Tax_PCA 9 -  Exhibit D April 2010 (3)_DEM-WP(C) ENERG10C--ctn Mid-C_042010 2010GRC" xfId="740"/>
    <cellStyle name="_4.13E Montana Energy Tax_Power Costs - Comparison bx Rbtl-Staff-Jt-PC" xfId="741"/>
    <cellStyle name="_4.13E Montana Energy Tax_Power Costs - Comparison bx Rbtl-Staff-Jt-PC 2" xfId="742"/>
    <cellStyle name="_4.13E Montana Energy Tax_Power Costs - Comparison bx Rbtl-Staff-Jt-PC 2 2" xfId="743"/>
    <cellStyle name="_4.13E Montana Energy Tax_Power Costs - Comparison bx Rbtl-Staff-Jt-PC 3" xfId="744"/>
    <cellStyle name="_4.13E Montana Energy Tax_Power Costs - Comparison bx Rbtl-Staff-Jt-PC_Adj Bench DR 3 for Initial Briefs (Electric)" xfId="745"/>
    <cellStyle name="_4.13E Montana Energy Tax_Power Costs - Comparison bx Rbtl-Staff-Jt-PC_Adj Bench DR 3 for Initial Briefs (Electric) 2" xfId="746"/>
    <cellStyle name="_4.13E Montana Energy Tax_Power Costs - Comparison bx Rbtl-Staff-Jt-PC_Adj Bench DR 3 for Initial Briefs (Electric) 2 2" xfId="747"/>
    <cellStyle name="_4.13E Montana Energy Tax_Power Costs - Comparison bx Rbtl-Staff-Jt-PC_Adj Bench DR 3 for Initial Briefs (Electric) 3" xfId="748"/>
    <cellStyle name="_4.13E Montana Energy Tax_Power Costs - Comparison bx Rbtl-Staff-Jt-PC_Adj Bench DR 3 for Initial Briefs (Electric)_DEM-WP(C) ENERG10C--ctn Mid-C_042010 2010GRC" xfId="749"/>
    <cellStyle name="_4.13E Montana Energy Tax_Power Costs - Comparison bx Rbtl-Staff-Jt-PC_DEM-WP(C) ENERG10C--ctn Mid-C_042010 2010GRC" xfId="750"/>
    <cellStyle name="_4.13E Montana Energy Tax_Power Costs - Comparison bx Rbtl-Staff-Jt-PC_Electric Rev Req Model (2009 GRC) Rebuttal" xfId="751"/>
    <cellStyle name="_4.13E Montana Energy Tax_Power Costs - Comparison bx Rbtl-Staff-Jt-PC_Electric Rev Req Model (2009 GRC) Rebuttal 2" xfId="752"/>
    <cellStyle name="_4.13E Montana Energy Tax_Power Costs - Comparison bx Rbtl-Staff-Jt-PC_Electric Rev Req Model (2009 GRC) Rebuttal REmoval of New  WH Solar AdjustMI" xfId="753"/>
    <cellStyle name="_4.13E Montana Energy Tax_Power Costs - Comparison bx Rbtl-Staff-Jt-PC_Electric Rev Req Model (2009 GRC) Rebuttal REmoval of New  WH Solar AdjustMI 2" xfId="754"/>
    <cellStyle name="_4.13E Montana Energy Tax_Power Costs - Comparison bx Rbtl-Staff-Jt-PC_Electric Rev Req Model (2009 GRC) Rebuttal REmoval of New  WH Solar AdjustMI 2 2" xfId="755"/>
    <cellStyle name="_4.13E Montana Energy Tax_Power Costs - Comparison bx Rbtl-Staff-Jt-PC_Electric Rev Req Model (2009 GRC) Rebuttal REmoval of New  WH Solar AdjustMI 3" xfId="756"/>
    <cellStyle name="_4.13E Montana Energy Tax_Power Costs - Comparison bx Rbtl-Staff-Jt-PC_Electric Rev Req Model (2009 GRC) Rebuttal REmoval of New  WH Solar AdjustMI_DEM-WP(C) ENERG10C--ctn Mid-C_042010 2010GRC" xfId="757"/>
    <cellStyle name="_4.13E Montana Energy Tax_Power Costs - Comparison bx Rbtl-Staff-Jt-PC_Electric Rev Req Model (2009 GRC) Revised 01-18-2010" xfId="758"/>
    <cellStyle name="_4.13E Montana Energy Tax_Power Costs - Comparison bx Rbtl-Staff-Jt-PC_Electric Rev Req Model (2009 GRC) Revised 01-18-2010 2" xfId="759"/>
    <cellStyle name="_4.13E Montana Energy Tax_Power Costs - Comparison bx Rbtl-Staff-Jt-PC_Electric Rev Req Model (2009 GRC) Revised 01-18-2010 2 2" xfId="760"/>
    <cellStyle name="_4.13E Montana Energy Tax_Power Costs - Comparison bx Rbtl-Staff-Jt-PC_Electric Rev Req Model (2009 GRC) Revised 01-18-2010 3" xfId="761"/>
    <cellStyle name="_4.13E Montana Energy Tax_Power Costs - Comparison bx Rbtl-Staff-Jt-PC_Electric Rev Req Model (2009 GRC) Revised 01-18-2010_DEM-WP(C) ENERG10C--ctn Mid-C_042010 2010GRC" xfId="762"/>
    <cellStyle name="_4.13E Montana Energy Tax_Power Costs - Comparison bx Rbtl-Staff-Jt-PC_Final Order Electric EXHIBIT A-1" xfId="763"/>
    <cellStyle name="_4.13E Montana Energy Tax_Power Costs - Comparison bx Rbtl-Staff-Jt-PC_Final Order Electric EXHIBIT A-1 2" xfId="764"/>
    <cellStyle name="_4.13E Montana Energy Tax_Rebuttal Power Costs" xfId="765"/>
    <cellStyle name="_4.13E Montana Energy Tax_Rebuttal Power Costs 2" xfId="766"/>
    <cellStyle name="_4.13E Montana Energy Tax_Rebuttal Power Costs 2 2" xfId="767"/>
    <cellStyle name="_4.13E Montana Energy Tax_Rebuttal Power Costs 3" xfId="768"/>
    <cellStyle name="_4.13E Montana Energy Tax_Rebuttal Power Costs_Adj Bench DR 3 for Initial Briefs (Electric)" xfId="769"/>
    <cellStyle name="_4.13E Montana Energy Tax_Rebuttal Power Costs_Adj Bench DR 3 for Initial Briefs (Electric) 2" xfId="770"/>
    <cellStyle name="_4.13E Montana Energy Tax_Rebuttal Power Costs_Adj Bench DR 3 for Initial Briefs (Electric) 2 2" xfId="771"/>
    <cellStyle name="_4.13E Montana Energy Tax_Rebuttal Power Costs_Adj Bench DR 3 for Initial Briefs (Electric) 3" xfId="772"/>
    <cellStyle name="_4.13E Montana Energy Tax_Rebuttal Power Costs_Adj Bench DR 3 for Initial Briefs (Electric)_DEM-WP(C) ENERG10C--ctn Mid-C_042010 2010GRC" xfId="773"/>
    <cellStyle name="_4.13E Montana Energy Tax_Rebuttal Power Costs_DEM-WP(C) ENERG10C--ctn Mid-C_042010 2010GRC" xfId="774"/>
    <cellStyle name="_4.13E Montana Energy Tax_Rebuttal Power Costs_Electric Rev Req Model (2009 GRC) Rebuttal" xfId="775"/>
    <cellStyle name="_4.13E Montana Energy Tax_Rebuttal Power Costs_Electric Rev Req Model (2009 GRC) Rebuttal 2" xfId="776"/>
    <cellStyle name="_4.13E Montana Energy Tax_Rebuttal Power Costs_Electric Rev Req Model (2009 GRC) Rebuttal REmoval of New  WH Solar AdjustMI" xfId="777"/>
    <cellStyle name="_4.13E Montana Energy Tax_Rebuttal Power Costs_Electric Rev Req Model (2009 GRC) Rebuttal REmoval of New  WH Solar AdjustMI 2" xfId="778"/>
    <cellStyle name="_4.13E Montana Energy Tax_Rebuttal Power Costs_Electric Rev Req Model (2009 GRC) Rebuttal REmoval of New  WH Solar AdjustMI 2 2" xfId="779"/>
    <cellStyle name="_4.13E Montana Energy Tax_Rebuttal Power Costs_Electric Rev Req Model (2009 GRC) Rebuttal REmoval of New  WH Solar AdjustMI 3" xfId="780"/>
    <cellStyle name="_4.13E Montana Energy Tax_Rebuttal Power Costs_Electric Rev Req Model (2009 GRC) Rebuttal REmoval of New  WH Solar AdjustMI_DEM-WP(C) ENERG10C--ctn Mid-C_042010 2010GRC" xfId="781"/>
    <cellStyle name="_4.13E Montana Energy Tax_Rebuttal Power Costs_Electric Rev Req Model (2009 GRC) Revised 01-18-2010" xfId="782"/>
    <cellStyle name="_4.13E Montana Energy Tax_Rebuttal Power Costs_Electric Rev Req Model (2009 GRC) Revised 01-18-2010 2" xfId="783"/>
    <cellStyle name="_4.13E Montana Energy Tax_Rebuttal Power Costs_Electric Rev Req Model (2009 GRC) Revised 01-18-2010 2 2" xfId="784"/>
    <cellStyle name="_4.13E Montana Energy Tax_Rebuttal Power Costs_Electric Rev Req Model (2009 GRC) Revised 01-18-2010 3" xfId="785"/>
    <cellStyle name="_4.13E Montana Energy Tax_Rebuttal Power Costs_Electric Rev Req Model (2009 GRC) Revised 01-18-2010_DEM-WP(C) ENERG10C--ctn Mid-C_042010 2010GRC" xfId="786"/>
    <cellStyle name="_4.13E Montana Energy Tax_Rebuttal Power Costs_Final Order Electric EXHIBIT A-1" xfId="787"/>
    <cellStyle name="_4.13E Montana Energy Tax_Rebuttal Power Costs_Final Order Electric EXHIBIT A-1 2" xfId="788"/>
    <cellStyle name="_4.13E Montana Energy Tax_Wind Integration 10GRC" xfId="789"/>
    <cellStyle name="_4.13E Montana Energy Tax_Wind Integration 10GRC 2" xfId="790"/>
    <cellStyle name="_4.13E Montana Energy Tax_Wind Integration 10GRC 2 2" xfId="791"/>
    <cellStyle name="_4.13E Montana Energy Tax_Wind Integration 10GRC 3" xfId="792"/>
    <cellStyle name="_4.13E Montana Energy Tax_Wind Integration 10GRC_DEM-WP(C) ENERG10C--ctn Mid-C_042010 2010GRC" xfId="793"/>
    <cellStyle name="_5 year summary (9-25-09)" xfId="794"/>
    <cellStyle name="_x0013__Adj Bench DR 3 for Initial Briefs (Electric)" xfId="795"/>
    <cellStyle name="_x0013__Adj Bench DR 3 for Initial Briefs (Electric) 2" xfId="796"/>
    <cellStyle name="_x0013__Adj Bench DR 3 for Initial Briefs (Electric) 2 2" xfId="797"/>
    <cellStyle name="_x0013__Adj Bench DR 3 for Initial Briefs (Electric) 3" xfId="798"/>
    <cellStyle name="_x0013__Adj Bench DR 3 for Initial Briefs (Electric)_DEM-WP(C) ENERG10C--ctn Mid-C_042010 2010GRC" xfId="799"/>
    <cellStyle name="_AURORA WIP" xfId="800"/>
    <cellStyle name="_AURORA WIP 2" xfId="801"/>
    <cellStyle name="_AURORA WIP 2 2" xfId="802"/>
    <cellStyle name="_AURORA WIP 3" xfId="803"/>
    <cellStyle name="_AURORA WIP 4" xfId="804"/>
    <cellStyle name="_AURORA WIP 4 2" xfId="805"/>
    <cellStyle name="_AURORA WIP 5" xfId="806"/>
    <cellStyle name="_AURORA WIP 5 2" xfId="807"/>
    <cellStyle name="_AURORA WIP_4 31E Reg Asset  Liab and EXH D" xfId="808"/>
    <cellStyle name="_AURORA WIP_4 31E Reg Asset  Liab and EXH D _ Aug 10 Filing (2)" xfId="809"/>
    <cellStyle name="_AURORA WIP_Chelan PUD Power Costs (8-10)" xfId="810"/>
    <cellStyle name="_AURORA WIP_DEM-WP(C) Chelan Power Costs" xfId="811"/>
    <cellStyle name="_AURORA WIP_DEM-WP(C) Costs Not In AURORA 2010GRC As Filed" xfId="812"/>
    <cellStyle name="_AURORA WIP_DEM-WP(C) Costs Not In AURORA 2010GRC As Filed 2" xfId="813"/>
    <cellStyle name="_AURORA WIP_DEM-WP(C) Costs Not In AURORA 2010GRC As Filed 3" xfId="814"/>
    <cellStyle name="_AURORA WIP_DEM-WP(C) Costs Not In AURORA 2010GRC As Filed_DEM-WP(C) ENERG10C--ctn Mid-C_042010 2010GRC" xfId="815"/>
    <cellStyle name="_AURORA WIP_DEM-WP(C) ENERG10C--ctn Mid-C_042010 2010GRC" xfId="816"/>
    <cellStyle name="_AURORA WIP_DEM-WP(C) Gas Transport 2010GRC" xfId="817"/>
    <cellStyle name="_AURORA WIP_NIM Summary" xfId="818"/>
    <cellStyle name="_AURORA WIP_NIM Summary 09GRC" xfId="819"/>
    <cellStyle name="_AURORA WIP_NIM Summary 09GRC 2" xfId="820"/>
    <cellStyle name="_AURORA WIP_NIM Summary 09GRC 2 2" xfId="821"/>
    <cellStyle name="_AURORA WIP_NIM Summary 09GRC 3" xfId="822"/>
    <cellStyle name="_AURORA WIP_NIM Summary 09GRC_DEM-WP(C) ENERG10C--ctn Mid-C_042010 2010GRC" xfId="823"/>
    <cellStyle name="_AURORA WIP_NIM Summary 10" xfId="824"/>
    <cellStyle name="_AURORA WIP_NIM Summary 11" xfId="825"/>
    <cellStyle name="_AURORA WIP_NIM Summary 12" xfId="826"/>
    <cellStyle name="_AURORA WIP_NIM Summary 13" xfId="827"/>
    <cellStyle name="_AURORA WIP_NIM Summary 14" xfId="828"/>
    <cellStyle name="_AURORA WIP_NIM Summary 2" xfId="829"/>
    <cellStyle name="_AURORA WIP_NIM Summary 2 2" xfId="830"/>
    <cellStyle name="_AURORA WIP_NIM Summary 3" xfId="831"/>
    <cellStyle name="_AURORA WIP_NIM Summary 3 2" xfId="832"/>
    <cellStyle name="_AURORA WIP_NIM Summary 4" xfId="833"/>
    <cellStyle name="_AURORA WIP_NIM Summary 4 2" xfId="834"/>
    <cellStyle name="_AURORA WIP_NIM Summary 5" xfId="835"/>
    <cellStyle name="_AURORA WIP_NIM Summary 5 2" xfId="836"/>
    <cellStyle name="_AURORA WIP_NIM Summary 6" xfId="837"/>
    <cellStyle name="_AURORA WIP_NIM Summary 6 2" xfId="838"/>
    <cellStyle name="_AURORA WIP_NIM Summary 7" xfId="839"/>
    <cellStyle name="_AURORA WIP_NIM Summary 7 2" xfId="840"/>
    <cellStyle name="_AURORA WIP_NIM Summary 8" xfId="841"/>
    <cellStyle name="_AURORA WIP_NIM Summary 8 2" xfId="842"/>
    <cellStyle name="_AURORA WIP_NIM Summary 9" xfId="843"/>
    <cellStyle name="_AURORA WIP_NIM Summary 9 2" xfId="844"/>
    <cellStyle name="_AURORA WIP_NIM Summary_DEM-WP(C) ENERG10C--ctn Mid-C_042010 2010GRC" xfId="845"/>
    <cellStyle name="_AURORA WIP_NIM+O&amp;M" xfId="846"/>
    <cellStyle name="_AURORA WIP_NIM+O&amp;M 2" xfId="847"/>
    <cellStyle name="_AURORA WIP_NIM+O&amp;M Monthly" xfId="848"/>
    <cellStyle name="_AURORA WIP_NIM+O&amp;M Monthly 2" xfId="849"/>
    <cellStyle name="_AURORA WIP_PCA 9 -  Exhibit D April 2010 (3)" xfId="850"/>
    <cellStyle name="_AURORA WIP_PCA 9 -  Exhibit D April 2010 (3) 2" xfId="851"/>
    <cellStyle name="_AURORA WIP_PCA 9 -  Exhibit D April 2010 (3) 2 2" xfId="852"/>
    <cellStyle name="_AURORA WIP_PCA 9 -  Exhibit D April 2010 (3) 3" xfId="853"/>
    <cellStyle name="_AURORA WIP_PCA 9 -  Exhibit D April 2010 (3)_DEM-WP(C) ENERG10C--ctn Mid-C_042010 2010GRC" xfId="854"/>
    <cellStyle name="_AURORA WIP_Reconciliation" xfId="855"/>
    <cellStyle name="_AURORA WIP_Reconciliation 2" xfId="856"/>
    <cellStyle name="_AURORA WIP_Reconciliation 3" xfId="857"/>
    <cellStyle name="_AURORA WIP_Reconciliation_DEM-WP(C) ENERG10C--ctn Mid-C_042010 2010GRC" xfId="858"/>
    <cellStyle name="_AURORA WIP_Wind Integration 10GRC" xfId="859"/>
    <cellStyle name="_AURORA WIP_Wind Integration 10GRC 2" xfId="860"/>
    <cellStyle name="_AURORA WIP_Wind Integration 10GRC 2 2" xfId="861"/>
    <cellStyle name="_AURORA WIP_Wind Integration 10GRC 3" xfId="862"/>
    <cellStyle name="_AURORA WIP_Wind Integration 10GRC_DEM-WP(C) ENERG10C--ctn Mid-C_042010 2010GRC" xfId="863"/>
    <cellStyle name="_Book1" xfId="2"/>
    <cellStyle name="_Book1 (2)" xfId="864"/>
    <cellStyle name="_Book1 (2) 2" xfId="865"/>
    <cellStyle name="_Book1 (2) 2 2" xfId="866"/>
    <cellStyle name="_Book1 (2) 2 2 2" xfId="867"/>
    <cellStyle name="_Book1 (2) 2 3" xfId="868"/>
    <cellStyle name="_Book1 (2) 3" xfId="869"/>
    <cellStyle name="_Book1 (2) 3 2" xfId="870"/>
    <cellStyle name="_Book1 (2) 4" xfId="871"/>
    <cellStyle name="_Book1 (2) 4 2" xfId="872"/>
    <cellStyle name="_Book1 (2) 4 2 2" xfId="873"/>
    <cellStyle name="_Book1 (2) 4 3" xfId="874"/>
    <cellStyle name="_Book1 (2) 5" xfId="875"/>
    <cellStyle name="_Book1 (2) 6" xfId="876"/>
    <cellStyle name="_Book1 (2) 6 2" xfId="877"/>
    <cellStyle name="_Book1 (2) 7" xfId="878"/>
    <cellStyle name="_Book1 (2) 7 2" xfId="879"/>
    <cellStyle name="_Book1 (2)_04 07E Wild Horse Wind Expansion (C) (2)" xfId="880"/>
    <cellStyle name="_Book1 (2)_04 07E Wild Horse Wind Expansion (C) (2) 2" xfId="881"/>
    <cellStyle name="_Book1 (2)_04 07E Wild Horse Wind Expansion (C) (2) 2 2" xfId="882"/>
    <cellStyle name="_Book1 (2)_04 07E Wild Horse Wind Expansion (C) (2) 3" xfId="883"/>
    <cellStyle name="_Book1 (2)_04 07E Wild Horse Wind Expansion (C) (2)_Adj Bench DR 3 for Initial Briefs (Electric)" xfId="884"/>
    <cellStyle name="_Book1 (2)_04 07E Wild Horse Wind Expansion (C) (2)_Adj Bench DR 3 for Initial Briefs (Electric) 2" xfId="885"/>
    <cellStyle name="_Book1 (2)_04 07E Wild Horse Wind Expansion (C) (2)_Adj Bench DR 3 for Initial Briefs (Electric) 2 2" xfId="886"/>
    <cellStyle name="_Book1 (2)_04 07E Wild Horse Wind Expansion (C) (2)_Adj Bench DR 3 for Initial Briefs (Electric) 3" xfId="887"/>
    <cellStyle name="_Book1 (2)_04 07E Wild Horse Wind Expansion (C) (2)_Adj Bench DR 3 for Initial Briefs (Electric)_DEM-WP(C) ENERG10C--ctn Mid-C_042010 2010GRC" xfId="888"/>
    <cellStyle name="_Book1 (2)_04 07E Wild Horse Wind Expansion (C) (2)_DEM-WP(C) ENERG10C--ctn Mid-C_042010 2010GRC" xfId="889"/>
    <cellStyle name="_Book1 (2)_04 07E Wild Horse Wind Expansion (C) (2)_Electric Rev Req Model (2009 GRC) " xfId="890"/>
    <cellStyle name="_Book1 (2)_04 07E Wild Horse Wind Expansion (C) (2)_Electric Rev Req Model (2009 GRC)  2" xfId="891"/>
    <cellStyle name="_Book1 (2)_04 07E Wild Horse Wind Expansion (C) (2)_Electric Rev Req Model (2009 GRC)  2 2" xfId="892"/>
    <cellStyle name="_Book1 (2)_04 07E Wild Horse Wind Expansion (C) (2)_Electric Rev Req Model (2009 GRC)  3" xfId="893"/>
    <cellStyle name="_Book1 (2)_04 07E Wild Horse Wind Expansion (C) (2)_Electric Rev Req Model (2009 GRC) _DEM-WP(C) ENERG10C--ctn Mid-C_042010 2010GRC" xfId="894"/>
    <cellStyle name="_Book1 (2)_04 07E Wild Horse Wind Expansion (C) (2)_Electric Rev Req Model (2009 GRC) Rebuttal" xfId="895"/>
    <cellStyle name="_Book1 (2)_04 07E Wild Horse Wind Expansion (C) (2)_Electric Rev Req Model (2009 GRC) Rebuttal 2" xfId="896"/>
    <cellStyle name="_Book1 (2)_04 07E Wild Horse Wind Expansion (C) (2)_Electric Rev Req Model (2009 GRC) Rebuttal REmoval of New  WH Solar AdjustMI" xfId="897"/>
    <cellStyle name="_Book1 (2)_04 07E Wild Horse Wind Expansion (C) (2)_Electric Rev Req Model (2009 GRC) Rebuttal REmoval of New  WH Solar AdjustMI 2" xfId="898"/>
    <cellStyle name="_Book1 (2)_04 07E Wild Horse Wind Expansion (C) (2)_Electric Rev Req Model (2009 GRC) Rebuttal REmoval of New  WH Solar AdjustMI 2 2" xfId="899"/>
    <cellStyle name="_Book1 (2)_04 07E Wild Horse Wind Expansion (C) (2)_Electric Rev Req Model (2009 GRC) Rebuttal REmoval of New  WH Solar AdjustMI 3" xfId="900"/>
    <cellStyle name="_Book1 (2)_04 07E Wild Horse Wind Expansion (C) (2)_Electric Rev Req Model (2009 GRC) Rebuttal REmoval of New  WH Solar AdjustMI_DEM-WP(C) ENERG10C--ctn Mid-C_042010 2010GRC" xfId="901"/>
    <cellStyle name="_Book1 (2)_04 07E Wild Horse Wind Expansion (C) (2)_Electric Rev Req Model (2009 GRC) Revised 01-18-2010" xfId="902"/>
    <cellStyle name="_Book1 (2)_04 07E Wild Horse Wind Expansion (C) (2)_Electric Rev Req Model (2009 GRC) Revised 01-18-2010 2" xfId="903"/>
    <cellStyle name="_Book1 (2)_04 07E Wild Horse Wind Expansion (C) (2)_Electric Rev Req Model (2009 GRC) Revised 01-18-2010 2 2" xfId="904"/>
    <cellStyle name="_Book1 (2)_04 07E Wild Horse Wind Expansion (C) (2)_Electric Rev Req Model (2009 GRC) Revised 01-18-2010 3" xfId="905"/>
    <cellStyle name="_Book1 (2)_04 07E Wild Horse Wind Expansion (C) (2)_Electric Rev Req Model (2009 GRC) Revised 01-18-2010_DEM-WP(C) ENERG10C--ctn Mid-C_042010 2010GRC" xfId="906"/>
    <cellStyle name="_Book1 (2)_04 07E Wild Horse Wind Expansion (C) (2)_Final Order Electric EXHIBIT A-1" xfId="907"/>
    <cellStyle name="_Book1 (2)_04 07E Wild Horse Wind Expansion (C) (2)_Final Order Electric EXHIBIT A-1 2" xfId="908"/>
    <cellStyle name="_Book1 (2)_04 07E Wild Horse Wind Expansion (C) (2)_TENASKA REGULATORY ASSET" xfId="909"/>
    <cellStyle name="_Book1 (2)_04 07E Wild Horse Wind Expansion (C) (2)_TENASKA REGULATORY ASSET 2" xfId="910"/>
    <cellStyle name="_Book1 (2)_16.37E Wild Horse Expansion DeferralRevwrkingfile SF" xfId="911"/>
    <cellStyle name="_Book1 (2)_16.37E Wild Horse Expansion DeferralRevwrkingfile SF 2" xfId="912"/>
    <cellStyle name="_Book1 (2)_16.37E Wild Horse Expansion DeferralRevwrkingfile SF 2 2" xfId="913"/>
    <cellStyle name="_Book1 (2)_16.37E Wild Horse Expansion DeferralRevwrkingfile SF 3" xfId="914"/>
    <cellStyle name="_Book1 (2)_16.37E Wild Horse Expansion DeferralRevwrkingfile SF_DEM-WP(C) ENERG10C--ctn Mid-C_042010 2010GRC" xfId="915"/>
    <cellStyle name="_Book1 (2)_2009 GRC Compl Filing - Exhibit D" xfId="916"/>
    <cellStyle name="_Book1 (2)_2009 GRC Compl Filing - Exhibit D 2" xfId="917"/>
    <cellStyle name="_Book1 (2)_2009 GRC Compl Filing - Exhibit D 2 2" xfId="918"/>
    <cellStyle name="_Book1 (2)_2009 GRC Compl Filing - Exhibit D 3" xfId="919"/>
    <cellStyle name="_Book1 (2)_2009 GRC Compl Filing - Exhibit D_DEM-WP(C) ENERG10C--ctn Mid-C_042010 2010GRC" xfId="920"/>
    <cellStyle name="_Book1 (2)_4 31 Regulatory Assets and Liabilities  7 06- Exhibit D" xfId="921"/>
    <cellStyle name="_Book1 (2)_4 31 Regulatory Assets and Liabilities  7 06- Exhibit D 2" xfId="922"/>
    <cellStyle name="_Book1 (2)_4 31 Regulatory Assets and Liabilities  7 06- Exhibit D 2 2" xfId="923"/>
    <cellStyle name="_Book1 (2)_4 31 Regulatory Assets and Liabilities  7 06- Exhibit D 3" xfId="924"/>
    <cellStyle name="_Book1 (2)_4 31 Regulatory Assets and Liabilities  7 06- Exhibit D_DEM-WP(C) ENERG10C--ctn Mid-C_042010 2010GRC" xfId="925"/>
    <cellStyle name="_Book1 (2)_4 31 Regulatory Assets and Liabilities  7 06- Exhibit D_NIM Summary" xfId="926"/>
    <cellStyle name="_Book1 (2)_4 31 Regulatory Assets and Liabilities  7 06- Exhibit D_NIM Summary 2" xfId="927"/>
    <cellStyle name="_Book1 (2)_4 31 Regulatory Assets and Liabilities  7 06- Exhibit D_NIM Summary 2 2" xfId="928"/>
    <cellStyle name="_Book1 (2)_4 31 Regulatory Assets and Liabilities  7 06- Exhibit D_NIM Summary 3" xfId="929"/>
    <cellStyle name="_Book1 (2)_4 31 Regulatory Assets and Liabilities  7 06- Exhibit D_NIM Summary_DEM-WP(C) ENERG10C--ctn Mid-C_042010 2010GRC" xfId="930"/>
    <cellStyle name="_Book1 (2)_4 31E Reg Asset  Liab and EXH D" xfId="931"/>
    <cellStyle name="_Book1 (2)_4 31E Reg Asset  Liab and EXH D _ Aug 10 Filing (2)" xfId="932"/>
    <cellStyle name="_Book1 (2)_4 32 Regulatory Assets and Liabilities  7 06- Exhibit D" xfId="933"/>
    <cellStyle name="_Book1 (2)_4 32 Regulatory Assets and Liabilities  7 06- Exhibit D 2" xfId="934"/>
    <cellStyle name="_Book1 (2)_4 32 Regulatory Assets and Liabilities  7 06- Exhibit D 2 2" xfId="935"/>
    <cellStyle name="_Book1 (2)_4 32 Regulatory Assets and Liabilities  7 06- Exhibit D 3" xfId="936"/>
    <cellStyle name="_Book1 (2)_4 32 Regulatory Assets and Liabilities  7 06- Exhibit D_DEM-WP(C) ENERG10C--ctn Mid-C_042010 2010GRC" xfId="937"/>
    <cellStyle name="_Book1 (2)_4 32 Regulatory Assets and Liabilities  7 06- Exhibit D_NIM Summary" xfId="938"/>
    <cellStyle name="_Book1 (2)_4 32 Regulatory Assets and Liabilities  7 06- Exhibit D_NIM Summary 2" xfId="939"/>
    <cellStyle name="_Book1 (2)_4 32 Regulatory Assets and Liabilities  7 06- Exhibit D_NIM Summary 2 2" xfId="940"/>
    <cellStyle name="_Book1 (2)_4 32 Regulatory Assets and Liabilities  7 06- Exhibit D_NIM Summary 3" xfId="941"/>
    <cellStyle name="_Book1 (2)_4 32 Regulatory Assets and Liabilities  7 06- Exhibit D_NIM Summary_DEM-WP(C) ENERG10C--ctn Mid-C_042010 2010GRC" xfId="942"/>
    <cellStyle name="_Book1 (2)_AURORA Total New" xfId="943"/>
    <cellStyle name="_Book1 (2)_AURORA Total New 2" xfId="944"/>
    <cellStyle name="_Book1 (2)_AURORA Total New 2 2" xfId="945"/>
    <cellStyle name="_Book1 (2)_AURORA Total New 3" xfId="946"/>
    <cellStyle name="_Book1 (2)_Book2" xfId="947"/>
    <cellStyle name="_Book1 (2)_Book2 2" xfId="948"/>
    <cellStyle name="_Book1 (2)_Book2 2 2" xfId="949"/>
    <cellStyle name="_Book1 (2)_Book2 3" xfId="950"/>
    <cellStyle name="_Book1 (2)_Book2_Adj Bench DR 3 for Initial Briefs (Electric)" xfId="951"/>
    <cellStyle name="_Book1 (2)_Book2_Adj Bench DR 3 for Initial Briefs (Electric) 2" xfId="952"/>
    <cellStyle name="_Book1 (2)_Book2_Adj Bench DR 3 for Initial Briefs (Electric) 2 2" xfId="953"/>
    <cellStyle name="_Book1 (2)_Book2_Adj Bench DR 3 for Initial Briefs (Electric) 3" xfId="954"/>
    <cellStyle name="_Book1 (2)_Book2_Adj Bench DR 3 for Initial Briefs (Electric)_DEM-WP(C) ENERG10C--ctn Mid-C_042010 2010GRC" xfId="955"/>
    <cellStyle name="_Book1 (2)_Book2_DEM-WP(C) ENERG10C--ctn Mid-C_042010 2010GRC" xfId="956"/>
    <cellStyle name="_Book1 (2)_Book2_Electric Rev Req Model (2009 GRC) Rebuttal" xfId="957"/>
    <cellStyle name="_Book1 (2)_Book2_Electric Rev Req Model (2009 GRC) Rebuttal 2" xfId="958"/>
    <cellStyle name="_Book1 (2)_Book2_Electric Rev Req Model (2009 GRC) Rebuttal REmoval of New  WH Solar AdjustMI" xfId="959"/>
    <cellStyle name="_Book1 (2)_Book2_Electric Rev Req Model (2009 GRC) Rebuttal REmoval of New  WH Solar AdjustMI 2" xfId="960"/>
    <cellStyle name="_Book1 (2)_Book2_Electric Rev Req Model (2009 GRC) Rebuttal REmoval of New  WH Solar AdjustMI 2 2" xfId="961"/>
    <cellStyle name="_Book1 (2)_Book2_Electric Rev Req Model (2009 GRC) Rebuttal REmoval of New  WH Solar AdjustMI 3" xfId="962"/>
    <cellStyle name="_Book1 (2)_Book2_Electric Rev Req Model (2009 GRC) Rebuttal REmoval of New  WH Solar AdjustMI_DEM-WP(C) ENERG10C--ctn Mid-C_042010 2010GRC" xfId="963"/>
    <cellStyle name="_Book1 (2)_Book2_Electric Rev Req Model (2009 GRC) Revised 01-18-2010" xfId="964"/>
    <cellStyle name="_Book1 (2)_Book2_Electric Rev Req Model (2009 GRC) Revised 01-18-2010 2" xfId="965"/>
    <cellStyle name="_Book1 (2)_Book2_Electric Rev Req Model (2009 GRC) Revised 01-18-2010 2 2" xfId="966"/>
    <cellStyle name="_Book1 (2)_Book2_Electric Rev Req Model (2009 GRC) Revised 01-18-2010 3" xfId="967"/>
    <cellStyle name="_Book1 (2)_Book2_Electric Rev Req Model (2009 GRC) Revised 01-18-2010_DEM-WP(C) ENERG10C--ctn Mid-C_042010 2010GRC" xfId="968"/>
    <cellStyle name="_Book1 (2)_Book2_Final Order Electric EXHIBIT A-1" xfId="969"/>
    <cellStyle name="_Book1 (2)_Book2_Final Order Electric EXHIBIT A-1 2" xfId="970"/>
    <cellStyle name="_Book1 (2)_Book4" xfId="971"/>
    <cellStyle name="_Book1 (2)_Book4 2" xfId="972"/>
    <cellStyle name="_Book1 (2)_Book4 2 2" xfId="973"/>
    <cellStyle name="_Book1 (2)_Book4 3" xfId="974"/>
    <cellStyle name="_Book1 (2)_Book4_DEM-WP(C) ENERG10C--ctn Mid-C_042010 2010GRC" xfId="975"/>
    <cellStyle name="_Book1 (2)_Book9" xfId="976"/>
    <cellStyle name="_Book1 (2)_Book9 2" xfId="977"/>
    <cellStyle name="_Book1 (2)_Book9 2 2" xfId="978"/>
    <cellStyle name="_Book1 (2)_Book9 3" xfId="979"/>
    <cellStyle name="_Book1 (2)_Book9_DEM-WP(C) ENERG10C--ctn Mid-C_042010 2010GRC" xfId="980"/>
    <cellStyle name="_Book1 (2)_Chelan PUD Power Costs (8-10)" xfId="981"/>
    <cellStyle name="_Book1 (2)_DEM-WP(C) Chelan Power Costs" xfId="982"/>
    <cellStyle name="_Book1 (2)_DEM-WP(C) ENERG10C--ctn Mid-C_042010 2010GRC" xfId="983"/>
    <cellStyle name="_Book1 (2)_DEM-WP(C) Gas Transport 2010GRC" xfId="984"/>
    <cellStyle name="_Book1 (2)_NIM Summary" xfId="985"/>
    <cellStyle name="_Book1 (2)_NIM Summary 09GRC" xfId="986"/>
    <cellStyle name="_Book1 (2)_NIM Summary 09GRC 2" xfId="987"/>
    <cellStyle name="_Book1 (2)_NIM Summary 09GRC 2 2" xfId="988"/>
    <cellStyle name="_Book1 (2)_NIM Summary 09GRC 3" xfId="989"/>
    <cellStyle name="_Book1 (2)_NIM Summary 09GRC_DEM-WP(C) ENERG10C--ctn Mid-C_042010 2010GRC" xfId="990"/>
    <cellStyle name="_Book1 (2)_NIM Summary 10" xfId="991"/>
    <cellStyle name="_Book1 (2)_NIM Summary 11" xfId="992"/>
    <cellStyle name="_Book1 (2)_NIM Summary 12" xfId="993"/>
    <cellStyle name="_Book1 (2)_NIM Summary 13" xfId="994"/>
    <cellStyle name="_Book1 (2)_NIM Summary 14" xfId="995"/>
    <cellStyle name="_Book1 (2)_NIM Summary 2" xfId="996"/>
    <cellStyle name="_Book1 (2)_NIM Summary 2 2" xfId="997"/>
    <cellStyle name="_Book1 (2)_NIM Summary 3" xfId="998"/>
    <cellStyle name="_Book1 (2)_NIM Summary 3 2" xfId="999"/>
    <cellStyle name="_Book1 (2)_NIM Summary 4" xfId="1000"/>
    <cellStyle name="_Book1 (2)_NIM Summary 4 2" xfId="1001"/>
    <cellStyle name="_Book1 (2)_NIM Summary 5" xfId="1002"/>
    <cellStyle name="_Book1 (2)_NIM Summary 5 2" xfId="1003"/>
    <cellStyle name="_Book1 (2)_NIM Summary 6" xfId="1004"/>
    <cellStyle name="_Book1 (2)_NIM Summary 6 2" xfId="1005"/>
    <cellStyle name="_Book1 (2)_NIM Summary 7" xfId="1006"/>
    <cellStyle name="_Book1 (2)_NIM Summary 7 2" xfId="1007"/>
    <cellStyle name="_Book1 (2)_NIM Summary 8" xfId="1008"/>
    <cellStyle name="_Book1 (2)_NIM Summary 8 2" xfId="1009"/>
    <cellStyle name="_Book1 (2)_NIM Summary 9" xfId="1010"/>
    <cellStyle name="_Book1 (2)_NIM Summary 9 2" xfId="1011"/>
    <cellStyle name="_Book1 (2)_NIM Summary_DEM-WP(C) ENERG10C--ctn Mid-C_042010 2010GRC" xfId="1012"/>
    <cellStyle name="_Book1 (2)_PCA 9 -  Exhibit D April 2010 (3)" xfId="1013"/>
    <cellStyle name="_Book1 (2)_PCA 9 -  Exhibit D April 2010 (3) 2" xfId="1014"/>
    <cellStyle name="_Book1 (2)_PCA 9 -  Exhibit D April 2010 (3) 2 2" xfId="1015"/>
    <cellStyle name="_Book1 (2)_PCA 9 -  Exhibit D April 2010 (3) 3" xfId="1016"/>
    <cellStyle name="_Book1 (2)_PCA 9 -  Exhibit D April 2010 (3)_DEM-WP(C) ENERG10C--ctn Mid-C_042010 2010GRC" xfId="1017"/>
    <cellStyle name="_Book1 (2)_Power Costs - Comparison bx Rbtl-Staff-Jt-PC" xfId="1018"/>
    <cellStyle name="_Book1 (2)_Power Costs - Comparison bx Rbtl-Staff-Jt-PC 2" xfId="1019"/>
    <cellStyle name="_Book1 (2)_Power Costs - Comparison bx Rbtl-Staff-Jt-PC 2 2" xfId="1020"/>
    <cellStyle name="_Book1 (2)_Power Costs - Comparison bx Rbtl-Staff-Jt-PC 3" xfId="1021"/>
    <cellStyle name="_Book1 (2)_Power Costs - Comparison bx Rbtl-Staff-Jt-PC_Adj Bench DR 3 for Initial Briefs (Electric)" xfId="1022"/>
    <cellStyle name="_Book1 (2)_Power Costs - Comparison bx Rbtl-Staff-Jt-PC_Adj Bench DR 3 for Initial Briefs (Electric) 2" xfId="1023"/>
    <cellStyle name="_Book1 (2)_Power Costs - Comparison bx Rbtl-Staff-Jt-PC_Adj Bench DR 3 for Initial Briefs (Electric) 2 2" xfId="1024"/>
    <cellStyle name="_Book1 (2)_Power Costs - Comparison bx Rbtl-Staff-Jt-PC_Adj Bench DR 3 for Initial Briefs (Electric) 3" xfId="1025"/>
    <cellStyle name="_Book1 (2)_Power Costs - Comparison bx Rbtl-Staff-Jt-PC_Adj Bench DR 3 for Initial Briefs (Electric)_DEM-WP(C) ENERG10C--ctn Mid-C_042010 2010GRC" xfId="1026"/>
    <cellStyle name="_Book1 (2)_Power Costs - Comparison bx Rbtl-Staff-Jt-PC_DEM-WP(C) ENERG10C--ctn Mid-C_042010 2010GRC" xfId="1027"/>
    <cellStyle name="_Book1 (2)_Power Costs - Comparison bx Rbtl-Staff-Jt-PC_Electric Rev Req Model (2009 GRC) Rebuttal" xfId="1028"/>
    <cellStyle name="_Book1 (2)_Power Costs - Comparison bx Rbtl-Staff-Jt-PC_Electric Rev Req Model (2009 GRC) Rebuttal 2" xfId="1029"/>
    <cellStyle name="_Book1 (2)_Power Costs - Comparison bx Rbtl-Staff-Jt-PC_Electric Rev Req Model (2009 GRC) Rebuttal REmoval of New  WH Solar AdjustMI" xfId="1030"/>
    <cellStyle name="_Book1 (2)_Power Costs - Comparison bx Rbtl-Staff-Jt-PC_Electric Rev Req Model (2009 GRC) Rebuttal REmoval of New  WH Solar AdjustMI 2" xfId="1031"/>
    <cellStyle name="_Book1 (2)_Power Costs - Comparison bx Rbtl-Staff-Jt-PC_Electric Rev Req Model (2009 GRC) Rebuttal REmoval of New  WH Solar AdjustMI 2 2" xfId="1032"/>
    <cellStyle name="_Book1 (2)_Power Costs - Comparison bx Rbtl-Staff-Jt-PC_Electric Rev Req Model (2009 GRC) Rebuttal REmoval of New  WH Solar AdjustMI 3" xfId="1033"/>
    <cellStyle name="_Book1 (2)_Power Costs - Comparison bx Rbtl-Staff-Jt-PC_Electric Rev Req Model (2009 GRC) Rebuttal REmoval of New  WH Solar AdjustMI_DEM-WP(C) ENERG10C--ctn Mid-C_042010 2010GRC" xfId="1034"/>
    <cellStyle name="_Book1 (2)_Power Costs - Comparison bx Rbtl-Staff-Jt-PC_Electric Rev Req Model (2009 GRC) Revised 01-18-2010" xfId="1035"/>
    <cellStyle name="_Book1 (2)_Power Costs - Comparison bx Rbtl-Staff-Jt-PC_Electric Rev Req Model (2009 GRC) Revised 01-18-2010 2" xfId="1036"/>
    <cellStyle name="_Book1 (2)_Power Costs - Comparison bx Rbtl-Staff-Jt-PC_Electric Rev Req Model (2009 GRC) Revised 01-18-2010 2 2" xfId="1037"/>
    <cellStyle name="_Book1 (2)_Power Costs - Comparison bx Rbtl-Staff-Jt-PC_Electric Rev Req Model (2009 GRC) Revised 01-18-2010 3" xfId="1038"/>
    <cellStyle name="_Book1 (2)_Power Costs - Comparison bx Rbtl-Staff-Jt-PC_Electric Rev Req Model (2009 GRC) Revised 01-18-2010_DEM-WP(C) ENERG10C--ctn Mid-C_042010 2010GRC" xfId="1039"/>
    <cellStyle name="_Book1 (2)_Power Costs - Comparison bx Rbtl-Staff-Jt-PC_Final Order Electric EXHIBIT A-1" xfId="1040"/>
    <cellStyle name="_Book1 (2)_Power Costs - Comparison bx Rbtl-Staff-Jt-PC_Final Order Electric EXHIBIT A-1 2" xfId="1041"/>
    <cellStyle name="_Book1 (2)_Rebuttal Power Costs" xfId="1042"/>
    <cellStyle name="_Book1 (2)_Rebuttal Power Costs 2" xfId="1043"/>
    <cellStyle name="_Book1 (2)_Rebuttal Power Costs 2 2" xfId="1044"/>
    <cellStyle name="_Book1 (2)_Rebuttal Power Costs 3" xfId="1045"/>
    <cellStyle name="_Book1 (2)_Rebuttal Power Costs_Adj Bench DR 3 for Initial Briefs (Electric)" xfId="1046"/>
    <cellStyle name="_Book1 (2)_Rebuttal Power Costs_Adj Bench DR 3 for Initial Briefs (Electric) 2" xfId="1047"/>
    <cellStyle name="_Book1 (2)_Rebuttal Power Costs_Adj Bench DR 3 for Initial Briefs (Electric) 2 2" xfId="1048"/>
    <cellStyle name="_Book1 (2)_Rebuttal Power Costs_Adj Bench DR 3 for Initial Briefs (Electric) 3" xfId="1049"/>
    <cellStyle name="_Book1 (2)_Rebuttal Power Costs_Adj Bench DR 3 for Initial Briefs (Electric)_DEM-WP(C) ENERG10C--ctn Mid-C_042010 2010GRC" xfId="1050"/>
    <cellStyle name="_Book1 (2)_Rebuttal Power Costs_DEM-WP(C) ENERG10C--ctn Mid-C_042010 2010GRC" xfId="1051"/>
    <cellStyle name="_Book1 (2)_Rebuttal Power Costs_Electric Rev Req Model (2009 GRC) Rebuttal" xfId="1052"/>
    <cellStyle name="_Book1 (2)_Rebuttal Power Costs_Electric Rev Req Model (2009 GRC) Rebuttal 2" xfId="1053"/>
    <cellStyle name="_Book1 (2)_Rebuttal Power Costs_Electric Rev Req Model (2009 GRC) Rebuttal REmoval of New  WH Solar AdjustMI" xfId="1054"/>
    <cellStyle name="_Book1 (2)_Rebuttal Power Costs_Electric Rev Req Model (2009 GRC) Rebuttal REmoval of New  WH Solar AdjustMI 2" xfId="1055"/>
    <cellStyle name="_Book1 (2)_Rebuttal Power Costs_Electric Rev Req Model (2009 GRC) Rebuttal REmoval of New  WH Solar AdjustMI 2 2" xfId="1056"/>
    <cellStyle name="_Book1 (2)_Rebuttal Power Costs_Electric Rev Req Model (2009 GRC) Rebuttal REmoval of New  WH Solar AdjustMI 3" xfId="1057"/>
    <cellStyle name="_Book1 (2)_Rebuttal Power Costs_Electric Rev Req Model (2009 GRC) Rebuttal REmoval of New  WH Solar AdjustMI_DEM-WP(C) ENERG10C--ctn Mid-C_042010 2010GRC" xfId="1058"/>
    <cellStyle name="_Book1 (2)_Rebuttal Power Costs_Electric Rev Req Model (2009 GRC) Revised 01-18-2010" xfId="1059"/>
    <cellStyle name="_Book1 (2)_Rebuttal Power Costs_Electric Rev Req Model (2009 GRC) Revised 01-18-2010 2" xfId="1060"/>
    <cellStyle name="_Book1 (2)_Rebuttal Power Costs_Electric Rev Req Model (2009 GRC) Revised 01-18-2010 2 2" xfId="1061"/>
    <cellStyle name="_Book1 (2)_Rebuttal Power Costs_Electric Rev Req Model (2009 GRC) Revised 01-18-2010 3" xfId="1062"/>
    <cellStyle name="_Book1 (2)_Rebuttal Power Costs_Electric Rev Req Model (2009 GRC) Revised 01-18-2010_DEM-WP(C) ENERG10C--ctn Mid-C_042010 2010GRC" xfId="1063"/>
    <cellStyle name="_Book1 (2)_Rebuttal Power Costs_Final Order Electric EXHIBIT A-1" xfId="1064"/>
    <cellStyle name="_Book1 (2)_Rebuttal Power Costs_Final Order Electric EXHIBIT A-1 2" xfId="1065"/>
    <cellStyle name="_Book1 (2)_Wind Integration 10GRC" xfId="1066"/>
    <cellStyle name="_Book1 (2)_Wind Integration 10GRC 2" xfId="1067"/>
    <cellStyle name="_Book1 (2)_Wind Integration 10GRC 2 2" xfId="1068"/>
    <cellStyle name="_Book1 (2)_Wind Integration 10GRC 3" xfId="1069"/>
    <cellStyle name="_Book1 (2)_Wind Integration 10GRC_DEM-WP(C) ENERG10C--ctn Mid-C_042010 2010GRC" xfId="1070"/>
    <cellStyle name="_Book1 10" xfId="1071"/>
    <cellStyle name="_Book1 10 2" xfId="1072"/>
    <cellStyle name="_Book1 11" xfId="1073"/>
    <cellStyle name="_Book1 11 2" xfId="1074"/>
    <cellStyle name="_Book1 12" xfId="1075"/>
    <cellStyle name="_Book1 12 2" xfId="1076"/>
    <cellStyle name="_Book1 13" xfId="1077"/>
    <cellStyle name="_Book1 13 2" xfId="1078"/>
    <cellStyle name="_Book1 14" xfId="1079"/>
    <cellStyle name="_Book1 14 2" xfId="1080"/>
    <cellStyle name="_Book1 15" xfId="1081"/>
    <cellStyle name="_Book1 16" xfId="1082"/>
    <cellStyle name="_Book1 17" xfId="1083"/>
    <cellStyle name="_Book1 17 2" xfId="1084"/>
    <cellStyle name="_Book1 18" xfId="1085"/>
    <cellStyle name="_Book1 18 2" xfId="1086"/>
    <cellStyle name="_Book1 19" xfId="1087"/>
    <cellStyle name="_Book1 19 2" xfId="1088"/>
    <cellStyle name="_Book1 2" xfId="1089"/>
    <cellStyle name="_Book1 2 2" xfId="1090"/>
    <cellStyle name="_Book1 2 2 2" xfId="1091"/>
    <cellStyle name="_Book1 2 3" xfId="1092"/>
    <cellStyle name="_Book1 20" xfId="1093"/>
    <cellStyle name="_Book1 20 2" xfId="1094"/>
    <cellStyle name="_Book1 21" xfId="1095"/>
    <cellStyle name="_Book1 21 2" xfId="1096"/>
    <cellStyle name="_Book1 3" xfId="1097"/>
    <cellStyle name="_Book1 3 2" xfId="1098"/>
    <cellStyle name="_Book1 3 2 2" xfId="1099"/>
    <cellStyle name="_Book1 3 3" xfId="1100"/>
    <cellStyle name="_Book1 4" xfId="1101"/>
    <cellStyle name="_Book1 4 2" xfId="1102"/>
    <cellStyle name="_Book1 4 2 2" xfId="1103"/>
    <cellStyle name="_Book1 4 3" xfId="1104"/>
    <cellStyle name="_Book1 5" xfId="1105"/>
    <cellStyle name="_Book1 5 2" xfId="1106"/>
    <cellStyle name="_Book1 5 2 2" xfId="1107"/>
    <cellStyle name="_Book1 5 3" xfId="1108"/>
    <cellStyle name="_Book1 6" xfId="1109"/>
    <cellStyle name="_Book1 6 2" xfId="1110"/>
    <cellStyle name="_Book1 7" xfId="1111"/>
    <cellStyle name="_Book1 7 2" xfId="1112"/>
    <cellStyle name="_Book1 8" xfId="1113"/>
    <cellStyle name="_Book1 8 2" xfId="1114"/>
    <cellStyle name="_Book1 8 2 2" xfId="1115"/>
    <cellStyle name="_Book1 8 3" xfId="1116"/>
    <cellStyle name="_Book1 9" xfId="1117"/>
    <cellStyle name="_Book1 9 2" xfId="1118"/>
    <cellStyle name="_Book1_(C) WHE Proforma with ITC cash grant 10 Yr Amort_for deferral_102809" xfId="1119"/>
    <cellStyle name="_Book1_(C) WHE Proforma with ITC cash grant 10 Yr Amort_for deferral_102809 2" xfId="1120"/>
    <cellStyle name="_Book1_(C) WHE Proforma with ITC cash grant 10 Yr Amort_for deferral_102809 2 2" xfId="1121"/>
    <cellStyle name="_Book1_(C) WHE Proforma with ITC cash grant 10 Yr Amort_for deferral_102809 3" xfId="1122"/>
    <cellStyle name="_Book1_(C) WHE Proforma with ITC cash grant 10 Yr Amort_for deferral_102809_16.07E Wild Horse Wind Expansionwrkingfile" xfId="1123"/>
    <cellStyle name="_Book1_(C) WHE Proforma with ITC cash grant 10 Yr Amort_for deferral_102809_16.07E Wild Horse Wind Expansionwrkingfile 2" xfId="1124"/>
    <cellStyle name="_Book1_(C) WHE Proforma with ITC cash grant 10 Yr Amort_for deferral_102809_16.07E Wild Horse Wind Expansionwrkingfile 2 2" xfId="1125"/>
    <cellStyle name="_Book1_(C) WHE Proforma with ITC cash grant 10 Yr Amort_for deferral_102809_16.07E Wild Horse Wind Expansionwrkingfile 3" xfId="1126"/>
    <cellStyle name="_Book1_(C) WHE Proforma with ITC cash grant 10 Yr Amort_for deferral_102809_16.07E Wild Horse Wind Expansionwrkingfile SF" xfId="1127"/>
    <cellStyle name="_Book1_(C) WHE Proforma with ITC cash grant 10 Yr Amort_for deferral_102809_16.07E Wild Horse Wind Expansionwrkingfile SF 2" xfId="1128"/>
    <cellStyle name="_Book1_(C) WHE Proforma with ITC cash grant 10 Yr Amort_for deferral_102809_16.07E Wild Horse Wind Expansionwrkingfile SF 2 2" xfId="1129"/>
    <cellStyle name="_Book1_(C) WHE Proforma with ITC cash grant 10 Yr Amort_for deferral_102809_16.07E Wild Horse Wind Expansionwrkingfile SF 3" xfId="1130"/>
    <cellStyle name="_Book1_(C) WHE Proforma with ITC cash grant 10 Yr Amort_for deferral_102809_16.07E Wild Horse Wind Expansionwrkingfile SF_DEM-WP(C) ENERG10C--ctn Mid-C_042010 2010GRC" xfId="1131"/>
    <cellStyle name="_Book1_(C) WHE Proforma with ITC cash grant 10 Yr Amort_for deferral_102809_16.07E Wild Horse Wind Expansionwrkingfile_DEM-WP(C) ENERG10C--ctn Mid-C_042010 2010GRC" xfId="1132"/>
    <cellStyle name="_Book1_(C) WHE Proforma with ITC cash grant 10 Yr Amort_for deferral_102809_16.37E Wild Horse Expansion DeferralRevwrkingfile SF" xfId="1133"/>
    <cellStyle name="_Book1_(C) WHE Proforma with ITC cash grant 10 Yr Amort_for deferral_102809_16.37E Wild Horse Expansion DeferralRevwrkingfile SF 2" xfId="1134"/>
    <cellStyle name="_Book1_(C) WHE Proforma with ITC cash grant 10 Yr Amort_for deferral_102809_16.37E Wild Horse Expansion DeferralRevwrkingfile SF 2 2" xfId="1135"/>
    <cellStyle name="_Book1_(C) WHE Proforma with ITC cash grant 10 Yr Amort_for deferral_102809_16.37E Wild Horse Expansion DeferralRevwrkingfile SF 3" xfId="1136"/>
    <cellStyle name="_Book1_(C) WHE Proforma with ITC cash grant 10 Yr Amort_for deferral_102809_16.37E Wild Horse Expansion DeferralRevwrkingfile SF_DEM-WP(C) ENERG10C--ctn Mid-C_042010 2010GRC" xfId="1137"/>
    <cellStyle name="_Book1_(C) WHE Proforma with ITC cash grant 10 Yr Amort_for deferral_102809_DEM-WP(C) ENERG10C--ctn Mid-C_042010 2010GRC" xfId="1138"/>
    <cellStyle name="_Book1_(C) WHE Proforma with ITC cash grant 10 Yr Amort_for rebuttal_120709" xfId="1139"/>
    <cellStyle name="_Book1_(C) WHE Proforma with ITC cash grant 10 Yr Amort_for rebuttal_120709 2" xfId="1140"/>
    <cellStyle name="_Book1_(C) WHE Proforma with ITC cash grant 10 Yr Amort_for rebuttal_120709 2 2" xfId="1141"/>
    <cellStyle name="_Book1_(C) WHE Proforma with ITC cash grant 10 Yr Amort_for rebuttal_120709_DEM-WP(C) ENERG10C--ctn Mid-C_042010 2010GRC" xfId="1142"/>
    <cellStyle name="_Book1_04.07E Wild Horse Wind Expansion" xfId="1143"/>
    <cellStyle name="_Book1_04.07E Wild Horse Wind Expansion 2" xfId="1144"/>
    <cellStyle name="_Book1_04.07E Wild Horse Wind Expansion 2 2" xfId="1145"/>
    <cellStyle name="_Book1_04.07E Wild Horse Wind Expansion 3" xfId="1146"/>
    <cellStyle name="_Book1_04.07E Wild Horse Wind Expansion_16.07E Wild Horse Wind Expansionwrkingfile" xfId="1147"/>
    <cellStyle name="_Book1_04.07E Wild Horse Wind Expansion_16.07E Wild Horse Wind Expansionwrkingfile 2" xfId="1148"/>
    <cellStyle name="_Book1_04.07E Wild Horse Wind Expansion_16.07E Wild Horse Wind Expansionwrkingfile 2 2" xfId="1149"/>
    <cellStyle name="_Book1_04.07E Wild Horse Wind Expansion_16.07E Wild Horse Wind Expansionwrkingfile 3" xfId="1150"/>
    <cellStyle name="_Book1_04.07E Wild Horse Wind Expansion_16.07E Wild Horse Wind Expansionwrkingfile SF" xfId="1151"/>
    <cellStyle name="_Book1_04.07E Wild Horse Wind Expansion_16.07E Wild Horse Wind Expansionwrkingfile SF 2" xfId="1152"/>
    <cellStyle name="_Book1_04.07E Wild Horse Wind Expansion_16.07E Wild Horse Wind Expansionwrkingfile SF 2 2" xfId="1153"/>
    <cellStyle name="_Book1_04.07E Wild Horse Wind Expansion_16.07E Wild Horse Wind Expansionwrkingfile SF 3" xfId="1154"/>
    <cellStyle name="_Book1_04.07E Wild Horse Wind Expansion_16.07E Wild Horse Wind Expansionwrkingfile SF_DEM-WP(C) ENERG10C--ctn Mid-C_042010 2010GRC" xfId="1155"/>
    <cellStyle name="_Book1_04.07E Wild Horse Wind Expansion_16.07E Wild Horse Wind Expansionwrkingfile_DEM-WP(C) ENERG10C--ctn Mid-C_042010 2010GRC" xfId="1156"/>
    <cellStyle name="_Book1_04.07E Wild Horse Wind Expansion_16.37E Wild Horse Expansion DeferralRevwrkingfile SF" xfId="1157"/>
    <cellStyle name="_Book1_04.07E Wild Horse Wind Expansion_16.37E Wild Horse Expansion DeferralRevwrkingfile SF 2" xfId="1158"/>
    <cellStyle name="_Book1_04.07E Wild Horse Wind Expansion_16.37E Wild Horse Expansion DeferralRevwrkingfile SF 2 2" xfId="1159"/>
    <cellStyle name="_Book1_04.07E Wild Horse Wind Expansion_16.37E Wild Horse Expansion DeferralRevwrkingfile SF 3" xfId="1160"/>
    <cellStyle name="_Book1_04.07E Wild Horse Wind Expansion_16.37E Wild Horse Expansion DeferralRevwrkingfile SF_DEM-WP(C) ENERG10C--ctn Mid-C_042010 2010GRC" xfId="1161"/>
    <cellStyle name="_Book1_04.07E Wild Horse Wind Expansion_DEM-WP(C) ENERG10C--ctn Mid-C_042010 2010GRC" xfId="1162"/>
    <cellStyle name="_Book1_16.07E Wild Horse Wind Expansionwrkingfile" xfId="1163"/>
    <cellStyle name="_Book1_16.07E Wild Horse Wind Expansionwrkingfile 2" xfId="1164"/>
    <cellStyle name="_Book1_16.07E Wild Horse Wind Expansionwrkingfile 2 2" xfId="1165"/>
    <cellStyle name="_Book1_16.07E Wild Horse Wind Expansionwrkingfile 3" xfId="1166"/>
    <cellStyle name="_Book1_16.07E Wild Horse Wind Expansionwrkingfile SF" xfId="1167"/>
    <cellStyle name="_Book1_16.07E Wild Horse Wind Expansionwrkingfile SF 2" xfId="1168"/>
    <cellStyle name="_Book1_16.07E Wild Horse Wind Expansionwrkingfile SF 2 2" xfId="1169"/>
    <cellStyle name="_Book1_16.07E Wild Horse Wind Expansionwrkingfile SF 3" xfId="1170"/>
    <cellStyle name="_Book1_16.07E Wild Horse Wind Expansionwrkingfile SF_DEM-WP(C) ENERG10C--ctn Mid-C_042010 2010GRC" xfId="1171"/>
    <cellStyle name="_Book1_16.07E Wild Horse Wind Expansionwrkingfile_DEM-WP(C) ENERG10C--ctn Mid-C_042010 2010GRC" xfId="1172"/>
    <cellStyle name="_Book1_16.37E Wild Horse Expansion DeferralRevwrkingfile SF" xfId="1173"/>
    <cellStyle name="_Book1_16.37E Wild Horse Expansion DeferralRevwrkingfile SF 2" xfId="1174"/>
    <cellStyle name="_Book1_16.37E Wild Horse Expansion DeferralRevwrkingfile SF 2 2" xfId="1175"/>
    <cellStyle name="_Book1_16.37E Wild Horse Expansion DeferralRevwrkingfile SF 3" xfId="1176"/>
    <cellStyle name="_Book1_16.37E Wild Horse Expansion DeferralRevwrkingfile SF_DEM-WP(C) ENERG10C--ctn Mid-C_042010 2010GRC" xfId="1177"/>
    <cellStyle name="_Book1_2009 GRC Compl Filing - Exhibit D" xfId="1178"/>
    <cellStyle name="_Book1_2009 GRC Compl Filing - Exhibit D 2" xfId="1179"/>
    <cellStyle name="_Book1_2009 GRC Compl Filing - Exhibit D 2 2" xfId="1180"/>
    <cellStyle name="_Book1_2009 GRC Compl Filing - Exhibit D 3" xfId="1181"/>
    <cellStyle name="_Book1_2009 GRC Compl Filing - Exhibit D_DEM-WP(C) ENERG10C--ctn Mid-C_042010 2010GRC" xfId="1182"/>
    <cellStyle name="_Book1_4 31 Regulatory Assets and Liabilities  7 06- Exhibit D" xfId="1183"/>
    <cellStyle name="_Book1_4 31 Regulatory Assets and Liabilities  7 06- Exhibit D 2" xfId="1184"/>
    <cellStyle name="_Book1_4 31 Regulatory Assets and Liabilities  7 06- Exhibit D 2 2" xfId="1185"/>
    <cellStyle name="_Book1_4 31 Regulatory Assets and Liabilities  7 06- Exhibit D 3" xfId="1186"/>
    <cellStyle name="_Book1_4 31 Regulatory Assets and Liabilities  7 06- Exhibit D_DEM-WP(C) ENERG10C--ctn Mid-C_042010 2010GRC" xfId="1187"/>
    <cellStyle name="_Book1_4 31 Regulatory Assets and Liabilities  7 06- Exhibit D_NIM Summary" xfId="1188"/>
    <cellStyle name="_Book1_4 31 Regulatory Assets and Liabilities  7 06- Exhibit D_NIM Summary 2" xfId="1189"/>
    <cellStyle name="_Book1_4 31 Regulatory Assets and Liabilities  7 06- Exhibit D_NIM Summary 2 2" xfId="1190"/>
    <cellStyle name="_Book1_4 31 Regulatory Assets and Liabilities  7 06- Exhibit D_NIM Summary 3" xfId="1191"/>
    <cellStyle name="_Book1_4 31 Regulatory Assets and Liabilities  7 06- Exhibit D_NIM Summary_DEM-WP(C) ENERG10C--ctn Mid-C_042010 2010GRC" xfId="1192"/>
    <cellStyle name="_Book1_4 31 Regulatory Assets and Liabilities  7 06- Exhibit D_NIM+O&amp;M" xfId="1193"/>
    <cellStyle name="_Book1_4 31 Regulatory Assets and Liabilities  7 06- Exhibit D_NIM+O&amp;M Monthly" xfId="1194"/>
    <cellStyle name="_Book1_4 31E Reg Asset  Liab and EXH D" xfId="1195"/>
    <cellStyle name="_Book1_4 31E Reg Asset  Liab and EXH D _ Aug 10 Filing (2)" xfId="1196"/>
    <cellStyle name="_Book1_4 32 Regulatory Assets and Liabilities  7 06- Exhibit D" xfId="1197"/>
    <cellStyle name="_Book1_4 32 Regulatory Assets and Liabilities  7 06- Exhibit D 2" xfId="1198"/>
    <cellStyle name="_Book1_4 32 Regulatory Assets and Liabilities  7 06- Exhibit D 2 2" xfId="1199"/>
    <cellStyle name="_Book1_4 32 Regulatory Assets and Liabilities  7 06- Exhibit D 3" xfId="1200"/>
    <cellStyle name="_Book1_4 32 Regulatory Assets and Liabilities  7 06- Exhibit D_DEM-WP(C) ENERG10C--ctn Mid-C_042010 2010GRC" xfId="1201"/>
    <cellStyle name="_Book1_4 32 Regulatory Assets and Liabilities  7 06- Exhibit D_NIM Summary" xfId="1202"/>
    <cellStyle name="_Book1_4 32 Regulatory Assets and Liabilities  7 06- Exhibit D_NIM Summary 2" xfId="1203"/>
    <cellStyle name="_Book1_4 32 Regulatory Assets and Liabilities  7 06- Exhibit D_NIM Summary 2 2" xfId="1204"/>
    <cellStyle name="_Book1_4 32 Regulatory Assets and Liabilities  7 06- Exhibit D_NIM Summary 3" xfId="1205"/>
    <cellStyle name="_Book1_4 32 Regulatory Assets and Liabilities  7 06- Exhibit D_NIM Summary_DEM-WP(C) ENERG10C--ctn Mid-C_042010 2010GRC" xfId="1206"/>
    <cellStyle name="_Book1_4 32 Regulatory Assets and Liabilities  7 06- Exhibit D_NIM+O&amp;M" xfId="1207"/>
    <cellStyle name="_Book1_4 32 Regulatory Assets and Liabilities  7 06- Exhibit D_NIM+O&amp;M Monthly" xfId="1208"/>
    <cellStyle name="_Book1_AURORA Total New" xfId="1209"/>
    <cellStyle name="_Book1_AURORA Total New 2" xfId="1210"/>
    <cellStyle name="_Book1_AURORA Total New 2 2" xfId="1211"/>
    <cellStyle name="_Book1_AURORA Total New 3" xfId="1212"/>
    <cellStyle name="_Book1_Book1" xfId="1213"/>
    <cellStyle name="_Book1_Book2" xfId="1214"/>
    <cellStyle name="_Book1_Book2 2" xfId="1215"/>
    <cellStyle name="_Book1_Book2 2 2" xfId="1216"/>
    <cellStyle name="_Book1_Book2 3" xfId="1217"/>
    <cellStyle name="_Book1_Book2_Adj Bench DR 3 for Initial Briefs (Electric)" xfId="1218"/>
    <cellStyle name="_Book1_Book2_Adj Bench DR 3 for Initial Briefs (Electric) 2" xfId="1219"/>
    <cellStyle name="_Book1_Book2_Adj Bench DR 3 for Initial Briefs (Electric) 2 2" xfId="1220"/>
    <cellStyle name="_Book1_Book2_Adj Bench DR 3 for Initial Briefs (Electric) 3" xfId="1221"/>
    <cellStyle name="_Book1_Book2_Adj Bench DR 3 for Initial Briefs (Electric)_DEM-WP(C) ENERG10C--ctn Mid-C_042010 2010GRC" xfId="1222"/>
    <cellStyle name="_Book1_Book2_DEM-WP(C) ENERG10C--ctn Mid-C_042010 2010GRC" xfId="1223"/>
    <cellStyle name="_Book1_Book2_Electric Rev Req Model (2009 GRC) Rebuttal" xfId="1224"/>
    <cellStyle name="_Book1_Book2_Electric Rev Req Model (2009 GRC) Rebuttal 2" xfId="1225"/>
    <cellStyle name="_Book1_Book2_Electric Rev Req Model (2009 GRC) Rebuttal REmoval of New  WH Solar AdjustMI" xfId="1226"/>
    <cellStyle name="_Book1_Book2_Electric Rev Req Model (2009 GRC) Rebuttal REmoval of New  WH Solar AdjustMI 2" xfId="1227"/>
    <cellStyle name="_Book1_Book2_Electric Rev Req Model (2009 GRC) Rebuttal REmoval of New  WH Solar AdjustMI 2 2" xfId="1228"/>
    <cellStyle name="_Book1_Book2_Electric Rev Req Model (2009 GRC) Rebuttal REmoval of New  WH Solar AdjustMI 3" xfId="1229"/>
    <cellStyle name="_Book1_Book2_Electric Rev Req Model (2009 GRC) Rebuttal REmoval of New  WH Solar AdjustMI_DEM-WP(C) ENERG10C--ctn Mid-C_042010 2010GRC" xfId="1230"/>
    <cellStyle name="_Book1_Book2_Electric Rev Req Model (2009 GRC) Revised 01-18-2010" xfId="1231"/>
    <cellStyle name="_Book1_Book2_Electric Rev Req Model (2009 GRC) Revised 01-18-2010 2" xfId="1232"/>
    <cellStyle name="_Book1_Book2_Electric Rev Req Model (2009 GRC) Revised 01-18-2010 2 2" xfId="1233"/>
    <cellStyle name="_Book1_Book2_Electric Rev Req Model (2009 GRC) Revised 01-18-2010 3" xfId="1234"/>
    <cellStyle name="_Book1_Book2_Electric Rev Req Model (2009 GRC) Revised 01-18-2010_DEM-WP(C) ENERG10C--ctn Mid-C_042010 2010GRC" xfId="1235"/>
    <cellStyle name="_Book1_Book2_Final Order Electric EXHIBIT A-1" xfId="1236"/>
    <cellStyle name="_Book1_Book2_Final Order Electric EXHIBIT A-1 2" xfId="1237"/>
    <cellStyle name="_Book1_Book4" xfId="1238"/>
    <cellStyle name="_Book1_Book4 2" xfId="1239"/>
    <cellStyle name="_Book1_Book4 2 2" xfId="1240"/>
    <cellStyle name="_Book1_Book4 3" xfId="1241"/>
    <cellStyle name="_Book1_Book4_DEM-WP(C) ENERG10C--ctn Mid-C_042010 2010GRC" xfId="1242"/>
    <cellStyle name="_Book1_Book9" xfId="1243"/>
    <cellStyle name="_Book1_Book9 2" xfId="1244"/>
    <cellStyle name="_Book1_Book9 2 2" xfId="1245"/>
    <cellStyle name="_Book1_Book9 3" xfId="1246"/>
    <cellStyle name="_Book1_Book9_DEM-WP(C) ENERG10C--ctn Mid-C_042010 2010GRC" xfId="1247"/>
    <cellStyle name="_Book1_Chelan PUD Power Costs (8-10)" xfId="1248"/>
    <cellStyle name="_Book1_DEM-WP(C) Chelan Power Costs" xfId="1249"/>
    <cellStyle name="_Book1_DEM-WP(C) ENERG10C--ctn Mid-C_042010 2010GRC" xfId="1250"/>
    <cellStyle name="_Book1_DEM-WP(C) Gas Transport 2010GRC" xfId="1251"/>
    <cellStyle name="_Book1_LSRWEP LGIA like Acctg Petition Aug 2010" xfId="1252"/>
    <cellStyle name="_Book1_NIM Summary" xfId="1253"/>
    <cellStyle name="_Book1_NIM Summary 09GRC" xfId="1254"/>
    <cellStyle name="_Book1_NIM Summary 09GRC 2" xfId="1255"/>
    <cellStyle name="_Book1_NIM Summary 09GRC 2 2" xfId="1256"/>
    <cellStyle name="_Book1_NIM Summary 09GRC 3" xfId="1257"/>
    <cellStyle name="_Book1_NIM Summary 09GRC_DEM-WP(C) ENERG10C--ctn Mid-C_042010 2010GRC" xfId="1258"/>
    <cellStyle name="_Book1_NIM Summary 10" xfId="1259"/>
    <cellStyle name="_Book1_NIM Summary 11" xfId="1260"/>
    <cellStyle name="_Book1_NIM Summary 12" xfId="1261"/>
    <cellStyle name="_Book1_NIM Summary 13" xfId="1262"/>
    <cellStyle name="_Book1_NIM Summary 14" xfId="1263"/>
    <cellStyle name="_Book1_NIM Summary 2" xfId="1264"/>
    <cellStyle name="_Book1_NIM Summary 2 2" xfId="1265"/>
    <cellStyle name="_Book1_NIM Summary 3" xfId="1266"/>
    <cellStyle name="_Book1_NIM Summary 3 2" xfId="1267"/>
    <cellStyle name="_Book1_NIM Summary 4" xfId="1268"/>
    <cellStyle name="_Book1_NIM Summary 4 2" xfId="1269"/>
    <cellStyle name="_Book1_NIM Summary 5" xfId="1270"/>
    <cellStyle name="_Book1_NIM Summary 5 2" xfId="1271"/>
    <cellStyle name="_Book1_NIM Summary 6" xfId="1272"/>
    <cellStyle name="_Book1_NIM Summary 6 2" xfId="1273"/>
    <cellStyle name="_Book1_NIM Summary 7" xfId="1274"/>
    <cellStyle name="_Book1_NIM Summary 7 2" xfId="1275"/>
    <cellStyle name="_Book1_NIM Summary 8" xfId="1276"/>
    <cellStyle name="_Book1_NIM Summary 8 2" xfId="1277"/>
    <cellStyle name="_Book1_NIM Summary 9" xfId="1278"/>
    <cellStyle name="_Book1_NIM Summary 9 2" xfId="1279"/>
    <cellStyle name="_Book1_NIM Summary_DEM-WP(C) ENERG10C--ctn Mid-C_042010 2010GRC" xfId="1280"/>
    <cellStyle name="_Book1_NIM+O&amp;M" xfId="1281"/>
    <cellStyle name="_Book1_NIM+O&amp;M 2" xfId="1282"/>
    <cellStyle name="_Book1_NIM+O&amp;M Monthly" xfId="1283"/>
    <cellStyle name="_Book1_NIM+O&amp;M Monthly 2" xfId="1284"/>
    <cellStyle name="_Book1_PCA 9 -  Exhibit D April 2010 (3)" xfId="1285"/>
    <cellStyle name="_Book1_PCA 9 -  Exhibit D April 2010 (3) 2" xfId="1286"/>
    <cellStyle name="_Book1_PCA 9 -  Exhibit D April 2010 (3) 2 2" xfId="1287"/>
    <cellStyle name="_Book1_PCA 9 -  Exhibit D April 2010 (3) 3" xfId="1288"/>
    <cellStyle name="_Book1_PCA 9 -  Exhibit D April 2010 (3)_DEM-WP(C) ENERG10C--ctn Mid-C_042010 2010GRC" xfId="1289"/>
    <cellStyle name="_Book1_Power Costs - Comparison bx Rbtl-Staff-Jt-PC" xfId="1290"/>
    <cellStyle name="_Book1_Power Costs - Comparison bx Rbtl-Staff-Jt-PC 2" xfId="1291"/>
    <cellStyle name="_Book1_Power Costs - Comparison bx Rbtl-Staff-Jt-PC 2 2" xfId="1292"/>
    <cellStyle name="_Book1_Power Costs - Comparison bx Rbtl-Staff-Jt-PC 3" xfId="1293"/>
    <cellStyle name="_Book1_Power Costs - Comparison bx Rbtl-Staff-Jt-PC_Adj Bench DR 3 for Initial Briefs (Electric)" xfId="1294"/>
    <cellStyle name="_Book1_Power Costs - Comparison bx Rbtl-Staff-Jt-PC_Adj Bench DR 3 for Initial Briefs (Electric) 2" xfId="1295"/>
    <cellStyle name="_Book1_Power Costs - Comparison bx Rbtl-Staff-Jt-PC_Adj Bench DR 3 for Initial Briefs (Electric) 2 2" xfId="1296"/>
    <cellStyle name="_Book1_Power Costs - Comparison bx Rbtl-Staff-Jt-PC_Adj Bench DR 3 for Initial Briefs (Electric) 3" xfId="1297"/>
    <cellStyle name="_Book1_Power Costs - Comparison bx Rbtl-Staff-Jt-PC_Adj Bench DR 3 for Initial Briefs (Electric)_DEM-WP(C) ENERG10C--ctn Mid-C_042010 2010GRC" xfId="1298"/>
    <cellStyle name="_Book1_Power Costs - Comparison bx Rbtl-Staff-Jt-PC_DEM-WP(C) ENERG10C--ctn Mid-C_042010 2010GRC" xfId="1299"/>
    <cellStyle name="_Book1_Power Costs - Comparison bx Rbtl-Staff-Jt-PC_Electric Rev Req Model (2009 GRC) Rebuttal" xfId="1300"/>
    <cellStyle name="_Book1_Power Costs - Comparison bx Rbtl-Staff-Jt-PC_Electric Rev Req Model (2009 GRC) Rebuttal 2" xfId="1301"/>
    <cellStyle name="_Book1_Power Costs - Comparison bx Rbtl-Staff-Jt-PC_Electric Rev Req Model (2009 GRC) Rebuttal REmoval of New  WH Solar AdjustMI" xfId="1302"/>
    <cellStyle name="_Book1_Power Costs - Comparison bx Rbtl-Staff-Jt-PC_Electric Rev Req Model (2009 GRC) Rebuttal REmoval of New  WH Solar AdjustMI 2" xfId="1303"/>
    <cellStyle name="_Book1_Power Costs - Comparison bx Rbtl-Staff-Jt-PC_Electric Rev Req Model (2009 GRC) Rebuttal REmoval of New  WH Solar AdjustMI 2 2" xfId="1304"/>
    <cellStyle name="_Book1_Power Costs - Comparison bx Rbtl-Staff-Jt-PC_Electric Rev Req Model (2009 GRC) Rebuttal REmoval of New  WH Solar AdjustMI 3" xfId="1305"/>
    <cellStyle name="_Book1_Power Costs - Comparison bx Rbtl-Staff-Jt-PC_Electric Rev Req Model (2009 GRC) Rebuttal REmoval of New  WH Solar AdjustMI_DEM-WP(C) ENERG10C--ctn Mid-C_042010 2010GRC" xfId="1306"/>
    <cellStyle name="_Book1_Power Costs - Comparison bx Rbtl-Staff-Jt-PC_Electric Rev Req Model (2009 GRC) Revised 01-18-2010" xfId="1307"/>
    <cellStyle name="_Book1_Power Costs - Comparison bx Rbtl-Staff-Jt-PC_Electric Rev Req Model (2009 GRC) Revised 01-18-2010 2" xfId="1308"/>
    <cellStyle name="_Book1_Power Costs - Comparison bx Rbtl-Staff-Jt-PC_Electric Rev Req Model (2009 GRC) Revised 01-18-2010 2 2" xfId="1309"/>
    <cellStyle name="_Book1_Power Costs - Comparison bx Rbtl-Staff-Jt-PC_Electric Rev Req Model (2009 GRC) Revised 01-18-2010 3" xfId="1310"/>
    <cellStyle name="_Book1_Power Costs - Comparison bx Rbtl-Staff-Jt-PC_Electric Rev Req Model (2009 GRC) Revised 01-18-2010_DEM-WP(C) ENERG10C--ctn Mid-C_042010 2010GRC" xfId="1311"/>
    <cellStyle name="_Book1_Power Costs - Comparison bx Rbtl-Staff-Jt-PC_Final Order Electric EXHIBIT A-1" xfId="1312"/>
    <cellStyle name="_Book1_Power Costs - Comparison bx Rbtl-Staff-Jt-PC_Final Order Electric EXHIBIT A-1 2" xfId="1313"/>
    <cellStyle name="_Book1_Rebuttal Power Costs" xfId="1314"/>
    <cellStyle name="_Book1_Rebuttal Power Costs 2" xfId="1315"/>
    <cellStyle name="_Book1_Rebuttal Power Costs 2 2" xfId="1316"/>
    <cellStyle name="_Book1_Rebuttal Power Costs 3" xfId="1317"/>
    <cellStyle name="_Book1_Rebuttal Power Costs_Adj Bench DR 3 for Initial Briefs (Electric)" xfId="1318"/>
    <cellStyle name="_Book1_Rebuttal Power Costs_Adj Bench DR 3 for Initial Briefs (Electric) 2" xfId="1319"/>
    <cellStyle name="_Book1_Rebuttal Power Costs_Adj Bench DR 3 for Initial Briefs (Electric) 2 2" xfId="1320"/>
    <cellStyle name="_Book1_Rebuttal Power Costs_Adj Bench DR 3 for Initial Briefs (Electric) 3" xfId="1321"/>
    <cellStyle name="_Book1_Rebuttal Power Costs_Adj Bench DR 3 for Initial Briefs (Electric)_DEM-WP(C) ENERG10C--ctn Mid-C_042010 2010GRC" xfId="1322"/>
    <cellStyle name="_Book1_Rebuttal Power Costs_DEM-WP(C) ENERG10C--ctn Mid-C_042010 2010GRC" xfId="1323"/>
    <cellStyle name="_Book1_Rebuttal Power Costs_Electric Rev Req Model (2009 GRC) Rebuttal" xfId="1324"/>
    <cellStyle name="_Book1_Rebuttal Power Costs_Electric Rev Req Model (2009 GRC) Rebuttal 2" xfId="1325"/>
    <cellStyle name="_Book1_Rebuttal Power Costs_Electric Rev Req Model (2009 GRC) Rebuttal REmoval of New  WH Solar AdjustMI" xfId="1326"/>
    <cellStyle name="_Book1_Rebuttal Power Costs_Electric Rev Req Model (2009 GRC) Rebuttal REmoval of New  WH Solar AdjustMI 2" xfId="1327"/>
    <cellStyle name="_Book1_Rebuttal Power Costs_Electric Rev Req Model (2009 GRC) Rebuttal REmoval of New  WH Solar AdjustMI 2 2" xfId="1328"/>
    <cellStyle name="_Book1_Rebuttal Power Costs_Electric Rev Req Model (2009 GRC) Rebuttal REmoval of New  WH Solar AdjustMI 3" xfId="1329"/>
    <cellStyle name="_Book1_Rebuttal Power Costs_Electric Rev Req Model (2009 GRC) Rebuttal REmoval of New  WH Solar AdjustMI_DEM-WP(C) ENERG10C--ctn Mid-C_042010 2010GRC" xfId="1330"/>
    <cellStyle name="_Book1_Rebuttal Power Costs_Electric Rev Req Model (2009 GRC) Revised 01-18-2010" xfId="1331"/>
    <cellStyle name="_Book1_Rebuttal Power Costs_Electric Rev Req Model (2009 GRC) Revised 01-18-2010 2" xfId="1332"/>
    <cellStyle name="_Book1_Rebuttal Power Costs_Electric Rev Req Model (2009 GRC) Revised 01-18-2010 2 2" xfId="1333"/>
    <cellStyle name="_Book1_Rebuttal Power Costs_Electric Rev Req Model (2009 GRC) Revised 01-18-2010 3" xfId="1334"/>
    <cellStyle name="_Book1_Rebuttal Power Costs_Electric Rev Req Model (2009 GRC) Revised 01-18-2010_DEM-WP(C) ENERG10C--ctn Mid-C_042010 2010GRC" xfId="1335"/>
    <cellStyle name="_Book1_Rebuttal Power Costs_Final Order Electric EXHIBIT A-1" xfId="1336"/>
    <cellStyle name="_Book1_Rebuttal Power Costs_Final Order Electric EXHIBIT A-1 2" xfId="1337"/>
    <cellStyle name="_Book1_Transmission Workbook for May BOD" xfId="1338"/>
    <cellStyle name="_Book1_Transmission Workbook for May BOD 2" xfId="1339"/>
    <cellStyle name="_Book1_Transmission Workbook for May BOD 2 2" xfId="1340"/>
    <cellStyle name="_Book1_Transmission Workbook for May BOD 3" xfId="1341"/>
    <cellStyle name="_Book1_Transmission Workbook for May BOD_DEM-WP(C) ENERG10C--ctn Mid-C_042010 2010GRC" xfId="1342"/>
    <cellStyle name="_Book1_Wind Integration 10GRC" xfId="1343"/>
    <cellStyle name="_Book1_Wind Integration 10GRC 2" xfId="1344"/>
    <cellStyle name="_Book1_Wind Integration 10GRC 2 2" xfId="1345"/>
    <cellStyle name="_Book1_Wind Integration 10GRC 3" xfId="1346"/>
    <cellStyle name="_Book1_Wind Integration 10GRC_DEM-WP(C) ENERG10C--ctn Mid-C_042010 2010GRC" xfId="1347"/>
    <cellStyle name="_Book2" xfId="1348"/>
    <cellStyle name="_x0013__Book2" xfId="1349"/>
    <cellStyle name="_Book2 10" xfId="1350"/>
    <cellStyle name="_x0013__Book2 10" xfId="1351"/>
    <cellStyle name="_Book2 11" xfId="1352"/>
    <cellStyle name="_Book2 12" xfId="1353"/>
    <cellStyle name="_Book2 12 2" xfId="1354"/>
    <cellStyle name="_Book2 13" xfId="1355"/>
    <cellStyle name="_Book2 13 2" xfId="1356"/>
    <cellStyle name="_Book2 14" xfId="1357"/>
    <cellStyle name="_Book2 14 2" xfId="1358"/>
    <cellStyle name="_Book2 15" xfId="1359"/>
    <cellStyle name="_Book2 15 2" xfId="1360"/>
    <cellStyle name="_Book2 16" xfId="1361"/>
    <cellStyle name="_Book2 16 2" xfId="1362"/>
    <cellStyle name="_Book2 2" xfId="1363"/>
    <cellStyle name="_x0013__Book2 2" xfId="1364"/>
    <cellStyle name="_Book2 2 10" xfId="1365"/>
    <cellStyle name="_Book2 2 11" xfId="1366"/>
    <cellStyle name="_Book2 2 12" xfId="1367"/>
    <cellStyle name="_Book2 2 13" xfId="1368"/>
    <cellStyle name="_Book2 2 14" xfId="1369"/>
    <cellStyle name="_Book2 2 2" xfId="1370"/>
    <cellStyle name="_x0013__Book2 2 2" xfId="1371"/>
    <cellStyle name="_Book2 2 2 2" xfId="1372"/>
    <cellStyle name="_Book2 2 2 3" xfId="1373"/>
    <cellStyle name="_Book2 2 2 4" xfId="1374"/>
    <cellStyle name="_Book2 2 2 5" xfId="1375"/>
    <cellStyle name="_Book2 2 2 6" xfId="1376"/>
    <cellStyle name="_Book2 2 3" xfId="1377"/>
    <cellStyle name="_x0013__Book2 2 3" xfId="1378"/>
    <cellStyle name="_Book2 2 3 2" xfId="1379"/>
    <cellStyle name="_Book2 2 3 3" xfId="1380"/>
    <cellStyle name="_Book2 2 3 4" xfId="1381"/>
    <cellStyle name="_Book2 2 3 5" xfId="1382"/>
    <cellStyle name="_Book2 2 4" xfId="1383"/>
    <cellStyle name="_x0013__Book2 2 4" xfId="1384"/>
    <cellStyle name="_Book2 2 4 2" xfId="1385"/>
    <cellStyle name="_Book2 2 4 3" xfId="1386"/>
    <cellStyle name="_Book2 2 4 4" xfId="1387"/>
    <cellStyle name="_Book2 2 5" xfId="1388"/>
    <cellStyle name="_x0013__Book2 2 5" xfId="1389"/>
    <cellStyle name="_Book2 2 5 2" xfId="1390"/>
    <cellStyle name="_Book2 2 5 3" xfId="1391"/>
    <cellStyle name="_Book2 2 6" xfId="1392"/>
    <cellStyle name="_x0013__Book2 2 6" xfId="1393"/>
    <cellStyle name="_Book2 2 6 2" xfId="1394"/>
    <cellStyle name="_Book2 2 7" xfId="1395"/>
    <cellStyle name="_Book2 2 7 2" xfId="1396"/>
    <cellStyle name="_Book2 2 8" xfId="1397"/>
    <cellStyle name="_Book2 2 8 2" xfId="1398"/>
    <cellStyle name="_Book2 2 9" xfId="1399"/>
    <cellStyle name="_Book2 2 9 2" xfId="1400"/>
    <cellStyle name="_Book2 3" xfId="1401"/>
    <cellStyle name="_x0013__Book2 3" xfId="1402"/>
    <cellStyle name="_Book2 3 2" xfId="1403"/>
    <cellStyle name="_x0013__Book2 3 2" xfId="1404"/>
    <cellStyle name="_Book2 3 3" xfId="1405"/>
    <cellStyle name="_x0013__Book2 3 3" xfId="1406"/>
    <cellStyle name="_Book2 3 4" xfId="1407"/>
    <cellStyle name="_x0013__Book2 3 4" xfId="1408"/>
    <cellStyle name="_Book2 3 5" xfId="1409"/>
    <cellStyle name="_x0013__Book2 3 5" xfId="1410"/>
    <cellStyle name="_Book2 3 6" xfId="1411"/>
    <cellStyle name="_x0013__Book2 3 6" xfId="1412"/>
    <cellStyle name="_Book2 4" xfId="1413"/>
    <cellStyle name="_x0013__Book2 4" xfId="1414"/>
    <cellStyle name="_Book2 4 10" xfId="1415"/>
    <cellStyle name="_Book2 4 11" xfId="1416"/>
    <cellStyle name="_Book2 4 12" xfId="1417"/>
    <cellStyle name="_Book2 4 2" xfId="1418"/>
    <cellStyle name="_x0013__Book2 4 2" xfId="1419"/>
    <cellStyle name="_Book2 4 2 2" xfId="1420"/>
    <cellStyle name="_Book2 4 2 3" xfId="1421"/>
    <cellStyle name="_Book2 4 2 4" xfId="1422"/>
    <cellStyle name="_Book2 4 2 5" xfId="1423"/>
    <cellStyle name="_Book2 4 2 6" xfId="1424"/>
    <cellStyle name="_Book2 4 3" xfId="1425"/>
    <cellStyle name="_x0013__Book2 4 3" xfId="1426"/>
    <cellStyle name="_Book2 4 3 2" xfId="1427"/>
    <cellStyle name="_Book2 4 3 3" xfId="1428"/>
    <cellStyle name="_Book2 4 3 4" xfId="1429"/>
    <cellStyle name="_Book2 4 3 5" xfId="1430"/>
    <cellStyle name="_Book2 4 4" xfId="1431"/>
    <cellStyle name="_x0013__Book2 4 4" xfId="1432"/>
    <cellStyle name="_Book2 4 4 2" xfId="1433"/>
    <cellStyle name="_Book2 4 4 3" xfId="1434"/>
    <cellStyle name="_Book2 4 4 4" xfId="1435"/>
    <cellStyle name="_Book2 4 5" xfId="1436"/>
    <cellStyle name="_x0013__Book2 4 5" xfId="1437"/>
    <cellStyle name="_Book2 4 5 2" xfId="1438"/>
    <cellStyle name="_Book2 4 5 3" xfId="1439"/>
    <cellStyle name="_Book2 4 6" xfId="1440"/>
    <cellStyle name="_x0013__Book2 4 6" xfId="1441"/>
    <cellStyle name="_Book2 4 6 2" xfId="1442"/>
    <cellStyle name="_Book2 4 7" xfId="1443"/>
    <cellStyle name="_Book2 4 7 2" xfId="1444"/>
    <cellStyle name="_Book2 4 8" xfId="1445"/>
    <cellStyle name="_Book2 4 9" xfId="1446"/>
    <cellStyle name="_Book2 5" xfId="1447"/>
    <cellStyle name="_x0013__Book2 5" xfId="1448"/>
    <cellStyle name="_Book2 5 2" xfId="1449"/>
    <cellStyle name="_x0013__Book2 5 2" xfId="1450"/>
    <cellStyle name="_Book2 6" xfId="1451"/>
    <cellStyle name="_x0013__Book2 6" xfId="1452"/>
    <cellStyle name="_Book2 6 2" xfId="1453"/>
    <cellStyle name="_x0013__Book2 6 2" xfId="1454"/>
    <cellStyle name="_Book2 7" xfId="1455"/>
    <cellStyle name="_x0013__Book2 7" xfId="1456"/>
    <cellStyle name="_Book2 7 2" xfId="1457"/>
    <cellStyle name="_x0013__Book2 7 2" xfId="1458"/>
    <cellStyle name="_Book2 8" xfId="1459"/>
    <cellStyle name="_x0013__Book2 8" xfId="1460"/>
    <cellStyle name="_Book2 8 2" xfId="1461"/>
    <cellStyle name="_x0013__Book2 8 2" xfId="1462"/>
    <cellStyle name="_Book2 9" xfId="1463"/>
    <cellStyle name="_x0013__Book2 9" xfId="1464"/>
    <cellStyle name="_x0013__Book2 9 2" xfId="1465"/>
    <cellStyle name="_Book2_04 07E Wild Horse Wind Expansion (C) (2)" xfId="1466"/>
    <cellStyle name="_Book2_04 07E Wild Horse Wind Expansion (C) (2) 2" xfId="1467"/>
    <cellStyle name="_Book2_04 07E Wild Horse Wind Expansion (C) (2) 2 2" xfId="1468"/>
    <cellStyle name="_Book2_04 07E Wild Horse Wind Expansion (C) (2) 3" xfId="1469"/>
    <cellStyle name="_Book2_04 07E Wild Horse Wind Expansion (C) (2)_Adj Bench DR 3 for Initial Briefs (Electric)" xfId="1470"/>
    <cellStyle name="_Book2_04 07E Wild Horse Wind Expansion (C) (2)_Adj Bench DR 3 for Initial Briefs (Electric) 2" xfId="1471"/>
    <cellStyle name="_Book2_04 07E Wild Horse Wind Expansion (C) (2)_Adj Bench DR 3 for Initial Briefs (Electric) 2 2" xfId="1472"/>
    <cellStyle name="_Book2_04 07E Wild Horse Wind Expansion (C) (2)_Adj Bench DR 3 for Initial Briefs (Electric) 3" xfId="1473"/>
    <cellStyle name="_Book2_04 07E Wild Horse Wind Expansion (C) (2)_Adj Bench DR 3 for Initial Briefs (Electric)_DEM-WP(C) ENERG10C--ctn Mid-C_042010 2010GRC" xfId="1474"/>
    <cellStyle name="_Book2_04 07E Wild Horse Wind Expansion (C) (2)_DEM-WP(C) ENERG10C--ctn Mid-C_042010 2010GRC" xfId="1475"/>
    <cellStyle name="_Book2_04 07E Wild Horse Wind Expansion (C) (2)_Electric Rev Req Model (2009 GRC) " xfId="1476"/>
    <cellStyle name="_Book2_04 07E Wild Horse Wind Expansion (C) (2)_Electric Rev Req Model (2009 GRC)  2" xfId="1477"/>
    <cellStyle name="_Book2_04 07E Wild Horse Wind Expansion (C) (2)_Electric Rev Req Model (2009 GRC)  2 2" xfId="1478"/>
    <cellStyle name="_Book2_04 07E Wild Horse Wind Expansion (C) (2)_Electric Rev Req Model (2009 GRC)  3" xfId="1479"/>
    <cellStyle name="_Book2_04 07E Wild Horse Wind Expansion (C) (2)_Electric Rev Req Model (2009 GRC) _DEM-WP(C) ENERG10C--ctn Mid-C_042010 2010GRC" xfId="1480"/>
    <cellStyle name="_Book2_04 07E Wild Horse Wind Expansion (C) (2)_Electric Rev Req Model (2009 GRC) Rebuttal" xfId="1481"/>
    <cellStyle name="_Book2_04 07E Wild Horse Wind Expansion (C) (2)_Electric Rev Req Model (2009 GRC) Rebuttal 2" xfId="1482"/>
    <cellStyle name="_Book2_04 07E Wild Horse Wind Expansion (C) (2)_Electric Rev Req Model (2009 GRC) Rebuttal REmoval of New  WH Solar AdjustMI" xfId="1483"/>
    <cellStyle name="_Book2_04 07E Wild Horse Wind Expansion (C) (2)_Electric Rev Req Model (2009 GRC) Rebuttal REmoval of New  WH Solar AdjustMI 2" xfId="1484"/>
    <cellStyle name="_Book2_04 07E Wild Horse Wind Expansion (C) (2)_Electric Rev Req Model (2009 GRC) Rebuttal REmoval of New  WH Solar AdjustMI 2 2" xfId="1485"/>
    <cellStyle name="_Book2_04 07E Wild Horse Wind Expansion (C) (2)_Electric Rev Req Model (2009 GRC) Rebuttal REmoval of New  WH Solar AdjustMI 3" xfId="1486"/>
    <cellStyle name="_Book2_04 07E Wild Horse Wind Expansion (C) (2)_Electric Rev Req Model (2009 GRC) Rebuttal REmoval of New  WH Solar AdjustMI_DEM-WP(C) ENERG10C--ctn Mid-C_042010 2010GRC" xfId="1487"/>
    <cellStyle name="_Book2_04 07E Wild Horse Wind Expansion (C) (2)_Electric Rev Req Model (2009 GRC) Revised 01-18-2010" xfId="1488"/>
    <cellStyle name="_Book2_04 07E Wild Horse Wind Expansion (C) (2)_Electric Rev Req Model (2009 GRC) Revised 01-18-2010 2" xfId="1489"/>
    <cellStyle name="_Book2_04 07E Wild Horse Wind Expansion (C) (2)_Electric Rev Req Model (2009 GRC) Revised 01-18-2010 2 2" xfId="1490"/>
    <cellStyle name="_Book2_04 07E Wild Horse Wind Expansion (C) (2)_Electric Rev Req Model (2009 GRC) Revised 01-18-2010 3" xfId="1491"/>
    <cellStyle name="_Book2_04 07E Wild Horse Wind Expansion (C) (2)_Electric Rev Req Model (2009 GRC) Revised 01-18-2010_DEM-WP(C) ENERG10C--ctn Mid-C_042010 2010GRC" xfId="1492"/>
    <cellStyle name="_Book2_04 07E Wild Horse Wind Expansion (C) (2)_Final Order Electric EXHIBIT A-1" xfId="1493"/>
    <cellStyle name="_Book2_04 07E Wild Horse Wind Expansion (C) (2)_Final Order Electric EXHIBIT A-1 2" xfId="1494"/>
    <cellStyle name="_Book2_04 07E Wild Horse Wind Expansion (C) (2)_TENASKA REGULATORY ASSET" xfId="1495"/>
    <cellStyle name="_Book2_04 07E Wild Horse Wind Expansion (C) (2)_TENASKA REGULATORY ASSET 2" xfId="1496"/>
    <cellStyle name="_Book2_16.37E Wild Horse Expansion DeferralRevwrkingfile SF" xfId="1497"/>
    <cellStyle name="_Book2_16.37E Wild Horse Expansion DeferralRevwrkingfile SF 2" xfId="1498"/>
    <cellStyle name="_Book2_16.37E Wild Horse Expansion DeferralRevwrkingfile SF 2 2" xfId="1499"/>
    <cellStyle name="_Book2_16.37E Wild Horse Expansion DeferralRevwrkingfile SF 3" xfId="1500"/>
    <cellStyle name="_Book2_16.37E Wild Horse Expansion DeferralRevwrkingfile SF_DEM-WP(C) ENERG10C--ctn Mid-C_042010 2010GRC" xfId="1501"/>
    <cellStyle name="_Book2_2009 GRC Compl Filing - Exhibit D" xfId="1502"/>
    <cellStyle name="_Book2_2009 GRC Compl Filing - Exhibit D 2" xfId="1503"/>
    <cellStyle name="_Book2_2009 GRC Compl Filing - Exhibit D 2 2" xfId="1504"/>
    <cellStyle name="_Book2_2009 GRC Compl Filing - Exhibit D 3" xfId="1505"/>
    <cellStyle name="_Book2_2009 GRC Compl Filing - Exhibit D_DEM-WP(C) ENERG10C--ctn Mid-C_042010 2010GRC" xfId="1506"/>
    <cellStyle name="_Book2_4 31 Regulatory Assets and Liabilities  7 06- Exhibit D" xfId="1507"/>
    <cellStyle name="_Book2_4 31 Regulatory Assets and Liabilities  7 06- Exhibit D 2" xfId="1508"/>
    <cellStyle name="_Book2_4 31 Regulatory Assets and Liabilities  7 06- Exhibit D 2 2" xfId="1509"/>
    <cellStyle name="_Book2_4 31 Regulatory Assets and Liabilities  7 06- Exhibit D 3" xfId="1510"/>
    <cellStyle name="_Book2_4 31 Regulatory Assets and Liabilities  7 06- Exhibit D_DEM-WP(C) ENERG10C--ctn Mid-C_042010 2010GRC" xfId="1511"/>
    <cellStyle name="_Book2_4 31 Regulatory Assets and Liabilities  7 06- Exhibit D_NIM Summary" xfId="1512"/>
    <cellStyle name="_Book2_4 31 Regulatory Assets and Liabilities  7 06- Exhibit D_NIM Summary 2" xfId="1513"/>
    <cellStyle name="_Book2_4 31 Regulatory Assets and Liabilities  7 06- Exhibit D_NIM Summary 2 2" xfId="1514"/>
    <cellStyle name="_Book2_4 31 Regulatory Assets and Liabilities  7 06- Exhibit D_NIM Summary 3" xfId="1515"/>
    <cellStyle name="_Book2_4 31 Regulatory Assets and Liabilities  7 06- Exhibit D_NIM Summary_DEM-WP(C) ENERG10C--ctn Mid-C_042010 2010GRC" xfId="1516"/>
    <cellStyle name="_Book2_4 31E Reg Asset  Liab and EXH D" xfId="1517"/>
    <cellStyle name="_Book2_4 31E Reg Asset  Liab and EXH D _ Aug 10 Filing (2)" xfId="1518"/>
    <cellStyle name="_Book2_4 32 Regulatory Assets and Liabilities  7 06- Exhibit D" xfId="1519"/>
    <cellStyle name="_Book2_4 32 Regulatory Assets and Liabilities  7 06- Exhibit D 2" xfId="1520"/>
    <cellStyle name="_Book2_4 32 Regulatory Assets and Liabilities  7 06- Exhibit D 2 2" xfId="1521"/>
    <cellStyle name="_Book2_4 32 Regulatory Assets and Liabilities  7 06- Exhibit D 3" xfId="1522"/>
    <cellStyle name="_Book2_4 32 Regulatory Assets and Liabilities  7 06- Exhibit D_DEM-WP(C) ENERG10C--ctn Mid-C_042010 2010GRC" xfId="1523"/>
    <cellStyle name="_Book2_4 32 Regulatory Assets and Liabilities  7 06- Exhibit D_NIM Summary" xfId="1524"/>
    <cellStyle name="_Book2_4 32 Regulatory Assets and Liabilities  7 06- Exhibit D_NIM Summary 2" xfId="1525"/>
    <cellStyle name="_Book2_4 32 Regulatory Assets and Liabilities  7 06- Exhibit D_NIM Summary 2 2" xfId="1526"/>
    <cellStyle name="_Book2_4 32 Regulatory Assets and Liabilities  7 06- Exhibit D_NIM Summary 3" xfId="1527"/>
    <cellStyle name="_Book2_4 32 Regulatory Assets and Liabilities  7 06- Exhibit D_NIM Summary_DEM-WP(C) ENERG10C--ctn Mid-C_042010 2010GRC" xfId="1528"/>
    <cellStyle name="_x0013__Book2_Adj Bench DR 3 for Initial Briefs (Electric)" xfId="1529"/>
    <cellStyle name="_x0013__Book2_Adj Bench DR 3 for Initial Briefs (Electric) 2" xfId="1530"/>
    <cellStyle name="_x0013__Book2_Adj Bench DR 3 for Initial Briefs (Electric) 2 2" xfId="1531"/>
    <cellStyle name="_x0013__Book2_Adj Bench DR 3 for Initial Briefs (Electric) 3" xfId="1532"/>
    <cellStyle name="_x0013__Book2_Adj Bench DR 3 for Initial Briefs (Electric)_DEM-WP(C) ENERG10C--ctn Mid-C_042010 2010GRC" xfId="1533"/>
    <cellStyle name="_Book2_AURORA Total New" xfId="1534"/>
    <cellStyle name="_Book2_AURORA Total New 2" xfId="1535"/>
    <cellStyle name="_Book2_AURORA Total New 2 2" xfId="1536"/>
    <cellStyle name="_Book2_AURORA Total New 3" xfId="1537"/>
    <cellStyle name="_Book2_Book2" xfId="1538"/>
    <cellStyle name="_Book2_Book2 2" xfId="1539"/>
    <cellStyle name="_Book2_Book2 2 2" xfId="1540"/>
    <cellStyle name="_Book2_Book2 3" xfId="1541"/>
    <cellStyle name="_Book2_Book2_Adj Bench DR 3 for Initial Briefs (Electric)" xfId="1542"/>
    <cellStyle name="_Book2_Book2_Adj Bench DR 3 for Initial Briefs (Electric) 2" xfId="1543"/>
    <cellStyle name="_Book2_Book2_Adj Bench DR 3 for Initial Briefs (Electric) 2 2" xfId="1544"/>
    <cellStyle name="_Book2_Book2_Adj Bench DR 3 for Initial Briefs (Electric) 3" xfId="1545"/>
    <cellStyle name="_Book2_Book2_Adj Bench DR 3 for Initial Briefs (Electric)_DEM-WP(C) ENERG10C--ctn Mid-C_042010 2010GRC" xfId="1546"/>
    <cellStyle name="_Book2_Book2_DEM-WP(C) ENERG10C--ctn Mid-C_042010 2010GRC" xfId="1547"/>
    <cellStyle name="_Book2_Book2_Electric Rev Req Model (2009 GRC) Rebuttal" xfId="1548"/>
    <cellStyle name="_Book2_Book2_Electric Rev Req Model (2009 GRC) Rebuttal 2" xfId="1549"/>
    <cellStyle name="_Book2_Book2_Electric Rev Req Model (2009 GRC) Rebuttal REmoval of New  WH Solar AdjustMI" xfId="1550"/>
    <cellStyle name="_Book2_Book2_Electric Rev Req Model (2009 GRC) Rebuttal REmoval of New  WH Solar AdjustMI 2" xfId="1551"/>
    <cellStyle name="_Book2_Book2_Electric Rev Req Model (2009 GRC) Rebuttal REmoval of New  WH Solar AdjustMI 2 2" xfId="1552"/>
    <cellStyle name="_Book2_Book2_Electric Rev Req Model (2009 GRC) Rebuttal REmoval of New  WH Solar AdjustMI 3" xfId="1553"/>
    <cellStyle name="_Book2_Book2_Electric Rev Req Model (2009 GRC) Rebuttal REmoval of New  WH Solar AdjustMI_DEM-WP(C) ENERG10C--ctn Mid-C_042010 2010GRC" xfId="1554"/>
    <cellStyle name="_Book2_Book2_Electric Rev Req Model (2009 GRC) Revised 01-18-2010" xfId="1555"/>
    <cellStyle name="_Book2_Book2_Electric Rev Req Model (2009 GRC) Revised 01-18-2010 2" xfId="1556"/>
    <cellStyle name="_Book2_Book2_Electric Rev Req Model (2009 GRC) Revised 01-18-2010 2 2" xfId="1557"/>
    <cellStyle name="_Book2_Book2_Electric Rev Req Model (2009 GRC) Revised 01-18-2010 3" xfId="1558"/>
    <cellStyle name="_Book2_Book2_Electric Rev Req Model (2009 GRC) Revised 01-18-2010_DEM-WP(C) ENERG10C--ctn Mid-C_042010 2010GRC" xfId="1559"/>
    <cellStyle name="_Book2_Book2_Final Order Electric EXHIBIT A-1" xfId="1560"/>
    <cellStyle name="_Book2_Book2_Final Order Electric EXHIBIT A-1 2" xfId="1561"/>
    <cellStyle name="_Book2_Book4" xfId="1562"/>
    <cellStyle name="_Book2_Book4 2" xfId="1563"/>
    <cellStyle name="_Book2_Book4 2 2" xfId="1564"/>
    <cellStyle name="_Book2_Book4 3" xfId="1565"/>
    <cellStyle name="_Book2_Book4_DEM-WP(C) ENERG10C--ctn Mid-C_042010 2010GRC" xfId="1566"/>
    <cellStyle name="_Book2_Book9" xfId="1567"/>
    <cellStyle name="_Book2_Book9 2" xfId="1568"/>
    <cellStyle name="_Book2_Book9 2 2" xfId="1569"/>
    <cellStyle name="_Book2_Book9 3" xfId="1570"/>
    <cellStyle name="_Book2_Book9_DEM-WP(C) ENERG10C--ctn Mid-C_042010 2010GRC" xfId="1571"/>
    <cellStyle name="_Book2_Chelan PUD Power Costs (8-10)" xfId="1572"/>
    <cellStyle name="_Book2_DEM-WP(C) Chelan Power Costs" xfId="1573"/>
    <cellStyle name="_Book2_DEM-WP(C) ENERG10C--ctn Mid-C_042010 2010GRC" xfId="1574"/>
    <cellStyle name="_x0013__Book2_DEM-WP(C) ENERG10C--ctn Mid-C_042010 2010GRC" xfId="1575"/>
    <cellStyle name="_Book2_DEM-WP(C) Gas Transport 2010GRC" xfId="1576"/>
    <cellStyle name="_x0013__Book2_Electric Rev Req Model (2009 GRC) Rebuttal" xfId="1577"/>
    <cellStyle name="_x0013__Book2_Electric Rev Req Model (2009 GRC) Rebuttal 2" xfId="1578"/>
    <cellStyle name="_x0013__Book2_Electric Rev Req Model (2009 GRC) Rebuttal REmoval of New  WH Solar AdjustMI" xfId="1579"/>
    <cellStyle name="_x0013__Book2_Electric Rev Req Model (2009 GRC) Rebuttal REmoval of New  WH Solar AdjustMI 2" xfId="1580"/>
    <cellStyle name="_x0013__Book2_Electric Rev Req Model (2009 GRC) Rebuttal REmoval of New  WH Solar AdjustMI 2 2" xfId="1581"/>
    <cellStyle name="_x0013__Book2_Electric Rev Req Model (2009 GRC) Rebuttal REmoval of New  WH Solar AdjustMI 3" xfId="1582"/>
    <cellStyle name="_x0013__Book2_Electric Rev Req Model (2009 GRC) Rebuttal REmoval of New  WH Solar AdjustMI_DEM-WP(C) ENERG10C--ctn Mid-C_042010 2010GRC" xfId="1583"/>
    <cellStyle name="_x0013__Book2_Electric Rev Req Model (2009 GRC) Revised 01-18-2010" xfId="1584"/>
    <cellStyle name="_x0013__Book2_Electric Rev Req Model (2009 GRC) Revised 01-18-2010 2" xfId="1585"/>
    <cellStyle name="_x0013__Book2_Electric Rev Req Model (2009 GRC) Revised 01-18-2010 2 2" xfId="1586"/>
    <cellStyle name="_x0013__Book2_Electric Rev Req Model (2009 GRC) Revised 01-18-2010 3" xfId="1587"/>
    <cellStyle name="_x0013__Book2_Electric Rev Req Model (2009 GRC) Revised 01-18-2010_DEM-WP(C) ENERG10C--ctn Mid-C_042010 2010GRC" xfId="1588"/>
    <cellStyle name="_x0013__Book2_Final Order Electric EXHIBIT A-1" xfId="1589"/>
    <cellStyle name="_x0013__Book2_Final Order Electric EXHIBIT A-1 2" xfId="1590"/>
    <cellStyle name="_Book2_NIM Summary" xfId="1591"/>
    <cellStyle name="_Book2_NIM Summary 09GRC" xfId="1592"/>
    <cellStyle name="_Book2_NIM Summary 09GRC 2" xfId="1593"/>
    <cellStyle name="_Book2_NIM Summary 09GRC 2 2" xfId="1594"/>
    <cellStyle name="_Book2_NIM Summary 09GRC 3" xfId="1595"/>
    <cellStyle name="_Book2_NIM Summary 09GRC_DEM-WP(C) ENERG10C--ctn Mid-C_042010 2010GRC" xfId="1596"/>
    <cellStyle name="_Book2_NIM Summary 10" xfId="1597"/>
    <cellStyle name="_Book2_NIM Summary 11" xfId="1598"/>
    <cellStyle name="_Book2_NIM Summary 12" xfId="1599"/>
    <cellStyle name="_Book2_NIM Summary 13" xfId="1600"/>
    <cellStyle name="_Book2_NIM Summary 14" xfId="1601"/>
    <cellStyle name="_Book2_NIM Summary 2" xfId="1602"/>
    <cellStyle name="_Book2_NIM Summary 2 2" xfId="1603"/>
    <cellStyle name="_Book2_NIM Summary 3" xfId="1604"/>
    <cellStyle name="_Book2_NIM Summary 3 2" xfId="1605"/>
    <cellStyle name="_Book2_NIM Summary 4" xfId="1606"/>
    <cellStyle name="_Book2_NIM Summary 4 2" xfId="1607"/>
    <cellStyle name="_Book2_NIM Summary 5" xfId="1608"/>
    <cellStyle name="_Book2_NIM Summary 5 2" xfId="1609"/>
    <cellStyle name="_Book2_NIM Summary 6" xfId="1610"/>
    <cellStyle name="_Book2_NIM Summary 6 2" xfId="1611"/>
    <cellStyle name="_Book2_NIM Summary 7" xfId="1612"/>
    <cellStyle name="_Book2_NIM Summary 7 2" xfId="1613"/>
    <cellStyle name="_Book2_NIM Summary 8" xfId="1614"/>
    <cellStyle name="_Book2_NIM Summary 8 2" xfId="1615"/>
    <cellStyle name="_Book2_NIM Summary 9" xfId="1616"/>
    <cellStyle name="_Book2_NIM Summary 9 2" xfId="1617"/>
    <cellStyle name="_Book2_NIM Summary_DEM-WP(C) ENERG10C--ctn Mid-C_042010 2010GRC" xfId="1618"/>
    <cellStyle name="_Book2_PCA 9 -  Exhibit D April 2010 (3)" xfId="1619"/>
    <cellStyle name="_Book2_PCA 9 -  Exhibit D April 2010 (3) 2" xfId="1620"/>
    <cellStyle name="_Book2_PCA 9 -  Exhibit D April 2010 (3) 2 2" xfId="1621"/>
    <cellStyle name="_Book2_PCA 9 -  Exhibit D April 2010 (3) 3" xfId="1622"/>
    <cellStyle name="_Book2_PCA 9 -  Exhibit D April 2010 (3)_DEM-WP(C) ENERG10C--ctn Mid-C_042010 2010GRC" xfId="1623"/>
    <cellStyle name="_Book2_Power Costs - Comparison bx Rbtl-Staff-Jt-PC" xfId="1624"/>
    <cellStyle name="_Book2_Power Costs - Comparison bx Rbtl-Staff-Jt-PC 2" xfId="1625"/>
    <cellStyle name="_Book2_Power Costs - Comparison bx Rbtl-Staff-Jt-PC 2 2" xfId="1626"/>
    <cellStyle name="_Book2_Power Costs - Comparison bx Rbtl-Staff-Jt-PC 3" xfId="1627"/>
    <cellStyle name="_Book2_Power Costs - Comparison bx Rbtl-Staff-Jt-PC_Adj Bench DR 3 for Initial Briefs (Electric)" xfId="1628"/>
    <cellStyle name="_Book2_Power Costs - Comparison bx Rbtl-Staff-Jt-PC_Adj Bench DR 3 for Initial Briefs (Electric) 2" xfId="1629"/>
    <cellStyle name="_Book2_Power Costs - Comparison bx Rbtl-Staff-Jt-PC_Adj Bench DR 3 for Initial Briefs (Electric) 2 2" xfId="1630"/>
    <cellStyle name="_Book2_Power Costs - Comparison bx Rbtl-Staff-Jt-PC_Adj Bench DR 3 for Initial Briefs (Electric) 3" xfId="1631"/>
    <cellStyle name="_Book2_Power Costs - Comparison bx Rbtl-Staff-Jt-PC_Adj Bench DR 3 for Initial Briefs (Electric)_DEM-WP(C) ENERG10C--ctn Mid-C_042010 2010GRC" xfId="1632"/>
    <cellStyle name="_Book2_Power Costs - Comparison bx Rbtl-Staff-Jt-PC_DEM-WP(C) ENERG10C--ctn Mid-C_042010 2010GRC" xfId="1633"/>
    <cellStyle name="_Book2_Power Costs - Comparison bx Rbtl-Staff-Jt-PC_Electric Rev Req Model (2009 GRC) Rebuttal" xfId="1634"/>
    <cellStyle name="_Book2_Power Costs - Comparison bx Rbtl-Staff-Jt-PC_Electric Rev Req Model (2009 GRC) Rebuttal 2" xfId="1635"/>
    <cellStyle name="_Book2_Power Costs - Comparison bx Rbtl-Staff-Jt-PC_Electric Rev Req Model (2009 GRC) Rebuttal REmoval of New  WH Solar AdjustMI" xfId="1636"/>
    <cellStyle name="_Book2_Power Costs - Comparison bx Rbtl-Staff-Jt-PC_Electric Rev Req Model (2009 GRC) Rebuttal REmoval of New  WH Solar AdjustMI 2" xfId="1637"/>
    <cellStyle name="_Book2_Power Costs - Comparison bx Rbtl-Staff-Jt-PC_Electric Rev Req Model (2009 GRC) Rebuttal REmoval of New  WH Solar AdjustMI 2 2" xfId="1638"/>
    <cellStyle name="_Book2_Power Costs - Comparison bx Rbtl-Staff-Jt-PC_Electric Rev Req Model (2009 GRC) Rebuttal REmoval of New  WH Solar AdjustMI 3" xfId="1639"/>
    <cellStyle name="_Book2_Power Costs - Comparison bx Rbtl-Staff-Jt-PC_Electric Rev Req Model (2009 GRC) Rebuttal REmoval of New  WH Solar AdjustMI_DEM-WP(C) ENERG10C--ctn Mid-C_042010 2010GRC" xfId="1640"/>
    <cellStyle name="_Book2_Power Costs - Comparison bx Rbtl-Staff-Jt-PC_Electric Rev Req Model (2009 GRC) Revised 01-18-2010" xfId="1641"/>
    <cellStyle name="_Book2_Power Costs - Comparison bx Rbtl-Staff-Jt-PC_Electric Rev Req Model (2009 GRC) Revised 01-18-2010 2" xfId="1642"/>
    <cellStyle name="_Book2_Power Costs - Comparison bx Rbtl-Staff-Jt-PC_Electric Rev Req Model (2009 GRC) Revised 01-18-2010 2 2" xfId="1643"/>
    <cellStyle name="_Book2_Power Costs - Comparison bx Rbtl-Staff-Jt-PC_Electric Rev Req Model (2009 GRC) Revised 01-18-2010 3" xfId="1644"/>
    <cellStyle name="_Book2_Power Costs - Comparison bx Rbtl-Staff-Jt-PC_Electric Rev Req Model (2009 GRC) Revised 01-18-2010_DEM-WP(C) ENERG10C--ctn Mid-C_042010 2010GRC" xfId="1645"/>
    <cellStyle name="_Book2_Power Costs - Comparison bx Rbtl-Staff-Jt-PC_Final Order Electric EXHIBIT A-1" xfId="1646"/>
    <cellStyle name="_Book2_Power Costs - Comparison bx Rbtl-Staff-Jt-PC_Final Order Electric EXHIBIT A-1 2" xfId="1647"/>
    <cellStyle name="_Book2_Rebuttal Power Costs" xfId="1648"/>
    <cellStyle name="_Book2_Rebuttal Power Costs 2" xfId="1649"/>
    <cellStyle name="_Book2_Rebuttal Power Costs 2 2" xfId="1650"/>
    <cellStyle name="_Book2_Rebuttal Power Costs 3" xfId="1651"/>
    <cellStyle name="_Book2_Rebuttal Power Costs_Adj Bench DR 3 for Initial Briefs (Electric)" xfId="1652"/>
    <cellStyle name="_Book2_Rebuttal Power Costs_Adj Bench DR 3 for Initial Briefs (Electric) 2" xfId="1653"/>
    <cellStyle name="_Book2_Rebuttal Power Costs_Adj Bench DR 3 for Initial Briefs (Electric) 2 2" xfId="1654"/>
    <cellStyle name="_Book2_Rebuttal Power Costs_Adj Bench DR 3 for Initial Briefs (Electric) 3" xfId="1655"/>
    <cellStyle name="_Book2_Rebuttal Power Costs_Adj Bench DR 3 for Initial Briefs (Electric)_DEM-WP(C) ENERG10C--ctn Mid-C_042010 2010GRC" xfId="1656"/>
    <cellStyle name="_Book2_Rebuttal Power Costs_DEM-WP(C) ENERG10C--ctn Mid-C_042010 2010GRC" xfId="1657"/>
    <cellStyle name="_Book2_Rebuttal Power Costs_Electric Rev Req Model (2009 GRC) Rebuttal" xfId="1658"/>
    <cellStyle name="_Book2_Rebuttal Power Costs_Electric Rev Req Model (2009 GRC) Rebuttal 2" xfId="1659"/>
    <cellStyle name="_Book2_Rebuttal Power Costs_Electric Rev Req Model (2009 GRC) Rebuttal REmoval of New  WH Solar AdjustMI" xfId="1660"/>
    <cellStyle name="_Book2_Rebuttal Power Costs_Electric Rev Req Model (2009 GRC) Rebuttal REmoval of New  WH Solar AdjustMI 2" xfId="1661"/>
    <cellStyle name="_Book2_Rebuttal Power Costs_Electric Rev Req Model (2009 GRC) Rebuttal REmoval of New  WH Solar AdjustMI 2 2" xfId="1662"/>
    <cellStyle name="_Book2_Rebuttal Power Costs_Electric Rev Req Model (2009 GRC) Rebuttal REmoval of New  WH Solar AdjustMI 3" xfId="1663"/>
    <cellStyle name="_Book2_Rebuttal Power Costs_Electric Rev Req Model (2009 GRC) Rebuttal REmoval of New  WH Solar AdjustMI_DEM-WP(C) ENERG10C--ctn Mid-C_042010 2010GRC" xfId="1664"/>
    <cellStyle name="_Book2_Rebuttal Power Costs_Electric Rev Req Model (2009 GRC) Revised 01-18-2010" xfId="1665"/>
    <cellStyle name="_Book2_Rebuttal Power Costs_Electric Rev Req Model (2009 GRC) Revised 01-18-2010 2" xfId="1666"/>
    <cellStyle name="_Book2_Rebuttal Power Costs_Electric Rev Req Model (2009 GRC) Revised 01-18-2010 2 2" xfId="1667"/>
    <cellStyle name="_Book2_Rebuttal Power Costs_Electric Rev Req Model (2009 GRC) Revised 01-18-2010 3" xfId="1668"/>
    <cellStyle name="_Book2_Rebuttal Power Costs_Electric Rev Req Model (2009 GRC) Revised 01-18-2010_DEM-WP(C) ENERG10C--ctn Mid-C_042010 2010GRC" xfId="1669"/>
    <cellStyle name="_Book2_Rebuttal Power Costs_Final Order Electric EXHIBIT A-1" xfId="1670"/>
    <cellStyle name="_Book2_Rebuttal Power Costs_Final Order Electric EXHIBIT A-1 2" xfId="1671"/>
    <cellStyle name="_Book2_Wind Integration 10GRC" xfId="1672"/>
    <cellStyle name="_Book2_Wind Integration 10GRC 2" xfId="1673"/>
    <cellStyle name="_Book2_Wind Integration 10GRC 2 2" xfId="1674"/>
    <cellStyle name="_Book2_Wind Integration 10GRC 3" xfId="1675"/>
    <cellStyle name="_Book2_Wind Integration 10GRC_DEM-WP(C) ENERG10C--ctn Mid-C_042010 2010GRC" xfId="1676"/>
    <cellStyle name="_Book3" xfId="1677"/>
    <cellStyle name="_Book5" xfId="1678"/>
    <cellStyle name="_Book5 2" xfId="1679"/>
    <cellStyle name="_Book5 3" xfId="1680"/>
    <cellStyle name="_Book5 4" xfId="1681"/>
    <cellStyle name="_Book5 4 2" xfId="1682"/>
    <cellStyle name="_Book5_4 31E Reg Asset  Liab and EXH D" xfId="1683"/>
    <cellStyle name="_Book5_4 31E Reg Asset  Liab and EXH D _ Aug 10 Filing (2)" xfId="1684"/>
    <cellStyle name="_Book5_Chelan PUD Power Costs (8-10)" xfId="1685"/>
    <cellStyle name="_Book5_DEM-WP(C) Chelan Power Costs" xfId="1686"/>
    <cellStyle name="_Book5_DEM-WP(C) Costs Not In AURORA 2010GRC As Filed" xfId="1687"/>
    <cellStyle name="_Book5_DEM-WP(C) Costs Not In AURORA 2010GRC As Filed 2" xfId="1688"/>
    <cellStyle name="_Book5_DEM-WP(C) Costs Not In AURORA 2010GRC As Filed 3" xfId="1689"/>
    <cellStyle name="_Book5_DEM-WP(C) Costs Not In AURORA 2010GRC As Filed_DEM-WP(C) ENERG10C--ctn Mid-C_042010 2010GRC" xfId="1690"/>
    <cellStyle name="_Book5_DEM-WP(C) Gas Transport 2010GRC" xfId="1691"/>
    <cellStyle name="_Book5_NIM Summary" xfId="1692"/>
    <cellStyle name="_Book5_NIM Summary 09GRC" xfId="1693"/>
    <cellStyle name="_Book5_NIM Summary 10" xfId="1694"/>
    <cellStyle name="_Book5_NIM Summary 11" xfId="1695"/>
    <cellStyle name="_Book5_NIM Summary 12" xfId="1696"/>
    <cellStyle name="_Book5_NIM Summary 13" xfId="1697"/>
    <cellStyle name="_Book5_NIM Summary 14" xfId="1698"/>
    <cellStyle name="_Book5_NIM Summary 2" xfId="1699"/>
    <cellStyle name="_Book5_NIM Summary 2 2" xfId="1700"/>
    <cellStyle name="_Book5_NIM Summary 3" xfId="1701"/>
    <cellStyle name="_Book5_NIM Summary 3 2" xfId="1702"/>
    <cellStyle name="_Book5_NIM Summary 4" xfId="1703"/>
    <cellStyle name="_Book5_NIM Summary 4 2" xfId="1704"/>
    <cellStyle name="_Book5_NIM Summary 5" xfId="1705"/>
    <cellStyle name="_Book5_NIM Summary 5 2" xfId="1706"/>
    <cellStyle name="_Book5_NIM Summary 6" xfId="1707"/>
    <cellStyle name="_Book5_NIM Summary 6 2" xfId="1708"/>
    <cellStyle name="_Book5_NIM Summary 7" xfId="1709"/>
    <cellStyle name="_Book5_NIM Summary 7 2" xfId="1710"/>
    <cellStyle name="_Book5_NIM Summary 8" xfId="1711"/>
    <cellStyle name="_Book5_NIM Summary 8 2" xfId="1712"/>
    <cellStyle name="_Book5_NIM Summary 9" xfId="1713"/>
    <cellStyle name="_Book5_NIM Summary 9 2" xfId="1714"/>
    <cellStyle name="_Book5_NIM Summary_DEM-WP(C) ENERG10C--ctn Mid-C_042010 2010GRC" xfId="1715"/>
    <cellStyle name="_Book5_PCA 9 -  Exhibit D April 2010 (3)" xfId="1716"/>
    <cellStyle name="_Book5_Reconciliation" xfId="1717"/>
    <cellStyle name="_Book5_Reconciliation 2" xfId="1718"/>
    <cellStyle name="_Book5_Reconciliation 3" xfId="1719"/>
    <cellStyle name="_Book5_Reconciliation_DEM-WP(C) ENERG10C--ctn Mid-C_042010 2010GRC" xfId="1720"/>
    <cellStyle name="_Book5_Wind Integration 10GRC" xfId="1721"/>
    <cellStyle name="_Book5_Wind Integration 10GRC 2" xfId="1722"/>
    <cellStyle name="_Book5_Wind Integration 10GRC 2 2" xfId="1723"/>
    <cellStyle name="_Book5_Wind Integration 10GRC 3" xfId="1724"/>
    <cellStyle name="_Book5_Wind Integration 10GRC_DEM-WP(C) ENERG10C--ctn Mid-C_042010 2010GRC" xfId="1725"/>
    <cellStyle name="_BPA NOS" xfId="1726"/>
    <cellStyle name="_BPA NOS 2" xfId="1727"/>
    <cellStyle name="_BPA NOS 3" xfId="1728"/>
    <cellStyle name="_BPA NOS 3 2" xfId="1729"/>
    <cellStyle name="_BPA NOS_DEM-WP(C) Chelan Power Costs" xfId="1730"/>
    <cellStyle name="_BPA NOS_DEM-WP(C) ENERG10C--ctn Mid-C_042010 2010GRC" xfId="1731"/>
    <cellStyle name="_BPA NOS_DEM-WP(C) Gas Transport 2010GRC" xfId="1732"/>
    <cellStyle name="_BPA NOS_DEM-WP(C) Wind Integration Summary 2010GRC" xfId="1733"/>
    <cellStyle name="_BPA NOS_DEM-WP(C) Wind Integration Summary 2010GRC 2" xfId="1734"/>
    <cellStyle name="_BPA NOS_DEM-WP(C) Wind Integration Summary 2010GRC 2 2" xfId="1735"/>
    <cellStyle name="_BPA NOS_DEM-WP(C) Wind Integration Summary 2010GRC 3" xfId="1736"/>
    <cellStyle name="_BPA NOS_DEM-WP(C) Wind Integration Summary 2010GRC_DEM-WP(C) ENERG10C--ctn Mid-C_042010 2010GRC" xfId="1737"/>
    <cellStyle name="_BPA NOS_NIM Summary" xfId="1738"/>
    <cellStyle name="_BPA NOS_NIM Summary 2" xfId="1739"/>
    <cellStyle name="_BPA NOS_NIM Summary 2 2" xfId="1740"/>
    <cellStyle name="_BPA NOS_NIM Summary 3" xfId="1741"/>
    <cellStyle name="_BPA NOS_NIM Summary_DEM-WP(C) ENERG10C--ctn Mid-C_042010 2010GRC" xfId="1742"/>
    <cellStyle name="_Chelan Debt Forecast 12.19.05" xfId="3"/>
    <cellStyle name="_Chelan Debt Forecast 12.19.05 2" xfId="1743"/>
    <cellStyle name="_Chelan Debt Forecast 12.19.05 2 2" xfId="1744"/>
    <cellStyle name="_Chelan Debt Forecast 12.19.05 2 2 2" xfId="1745"/>
    <cellStyle name="_Chelan Debt Forecast 12.19.05 2 3" xfId="1746"/>
    <cellStyle name="_Chelan Debt Forecast 12.19.05 3" xfId="1747"/>
    <cellStyle name="_Chelan Debt Forecast 12.19.05 3 2" xfId="1748"/>
    <cellStyle name="_Chelan Debt Forecast 12.19.05 4" xfId="1749"/>
    <cellStyle name="_Chelan Debt Forecast 12.19.05 4 2" xfId="1750"/>
    <cellStyle name="_Chelan Debt Forecast 12.19.05 4 2 2" xfId="1751"/>
    <cellStyle name="_Chelan Debt Forecast 12.19.05 4 3" xfId="1752"/>
    <cellStyle name="_Chelan Debt Forecast 12.19.05 5" xfId="1753"/>
    <cellStyle name="_Chelan Debt Forecast 12.19.05 5 2" xfId="1754"/>
    <cellStyle name="_Chelan Debt Forecast 12.19.05 6" xfId="1755"/>
    <cellStyle name="_Chelan Debt Forecast 12.19.05 7" xfId="1756"/>
    <cellStyle name="_Chelan Debt Forecast 12.19.05 7 2" xfId="1757"/>
    <cellStyle name="_Chelan Debt Forecast 12.19.05 8" xfId="1758"/>
    <cellStyle name="_Chelan Debt Forecast 12.19.05 8 2" xfId="1759"/>
    <cellStyle name="_Chelan Debt Forecast 12.19.05_(C) WHE Proforma with ITC cash grant 10 Yr Amort_for deferral_102809" xfId="1760"/>
    <cellStyle name="_Chelan Debt Forecast 12.19.05_(C) WHE Proforma with ITC cash grant 10 Yr Amort_for deferral_102809 2" xfId="1761"/>
    <cellStyle name="_Chelan Debt Forecast 12.19.05_(C) WHE Proforma with ITC cash grant 10 Yr Amort_for deferral_102809 2 2" xfId="1762"/>
    <cellStyle name="_Chelan Debt Forecast 12.19.05_(C) WHE Proforma with ITC cash grant 10 Yr Amort_for deferral_102809 3" xfId="1763"/>
    <cellStyle name="_Chelan Debt Forecast 12.19.05_(C) WHE Proforma with ITC cash grant 10 Yr Amort_for deferral_102809_16.07E Wild Horse Wind Expansionwrkingfile" xfId="1764"/>
    <cellStyle name="_Chelan Debt Forecast 12.19.05_(C) WHE Proforma with ITC cash grant 10 Yr Amort_for deferral_102809_16.07E Wild Horse Wind Expansionwrkingfile 2" xfId="1765"/>
    <cellStyle name="_Chelan Debt Forecast 12.19.05_(C) WHE Proforma with ITC cash grant 10 Yr Amort_for deferral_102809_16.07E Wild Horse Wind Expansionwrkingfile 2 2" xfId="1766"/>
    <cellStyle name="_Chelan Debt Forecast 12.19.05_(C) WHE Proforma with ITC cash grant 10 Yr Amort_for deferral_102809_16.07E Wild Horse Wind Expansionwrkingfile 3" xfId="1767"/>
    <cellStyle name="_Chelan Debt Forecast 12.19.05_(C) WHE Proforma with ITC cash grant 10 Yr Amort_for deferral_102809_16.07E Wild Horse Wind Expansionwrkingfile SF" xfId="1768"/>
    <cellStyle name="_Chelan Debt Forecast 12.19.05_(C) WHE Proforma with ITC cash grant 10 Yr Amort_for deferral_102809_16.07E Wild Horse Wind Expansionwrkingfile SF 2" xfId="1769"/>
    <cellStyle name="_Chelan Debt Forecast 12.19.05_(C) WHE Proforma with ITC cash grant 10 Yr Amort_for deferral_102809_16.07E Wild Horse Wind Expansionwrkingfile SF 2 2" xfId="1770"/>
    <cellStyle name="_Chelan Debt Forecast 12.19.05_(C) WHE Proforma with ITC cash grant 10 Yr Amort_for deferral_102809_16.07E Wild Horse Wind Expansionwrkingfile SF 3" xfId="1771"/>
    <cellStyle name="_Chelan Debt Forecast 12.19.05_(C) WHE Proforma with ITC cash grant 10 Yr Amort_for deferral_102809_16.07E Wild Horse Wind Expansionwrkingfile SF_DEM-WP(C) ENERG10C--ctn Mid-C_042010 2010GRC" xfId="1772"/>
    <cellStyle name="_Chelan Debt Forecast 12.19.05_(C) WHE Proforma with ITC cash grant 10 Yr Amort_for deferral_102809_16.07E Wild Horse Wind Expansionwrkingfile_DEM-WP(C) ENERG10C--ctn Mid-C_042010 2010GRC" xfId="1773"/>
    <cellStyle name="_Chelan Debt Forecast 12.19.05_(C) WHE Proforma with ITC cash grant 10 Yr Amort_for deferral_102809_16.37E Wild Horse Expansion DeferralRevwrkingfile SF" xfId="1774"/>
    <cellStyle name="_Chelan Debt Forecast 12.19.05_(C) WHE Proforma with ITC cash grant 10 Yr Amort_for deferral_102809_16.37E Wild Horse Expansion DeferralRevwrkingfile SF 2" xfId="1775"/>
    <cellStyle name="_Chelan Debt Forecast 12.19.05_(C) WHE Proforma with ITC cash grant 10 Yr Amort_for deferral_102809_16.37E Wild Horse Expansion DeferralRevwrkingfile SF 2 2" xfId="1776"/>
    <cellStyle name="_Chelan Debt Forecast 12.19.05_(C) WHE Proforma with ITC cash grant 10 Yr Amort_for deferral_102809_16.37E Wild Horse Expansion DeferralRevwrkingfile SF 3" xfId="1777"/>
    <cellStyle name="_Chelan Debt Forecast 12.19.05_(C) WHE Proforma with ITC cash grant 10 Yr Amort_for deferral_102809_16.37E Wild Horse Expansion DeferralRevwrkingfile SF_DEM-WP(C) ENERG10C--ctn Mid-C_042010 2010GRC" xfId="1778"/>
    <cellStyle name="_Chelan Debt Forecast 12.19.05_(C) WHE Proforma with ITC cash grant 10 Yr Amort_for deferral_102809_DEM-WP(C) ENERG10C--ctn Mid-C_042010 2010GRC" xfId="1779"/>
    <cellStyle name="_Chelan Debt Forecast 12.19.05_(C) WHE Proforma with ITC cash grant 10 Yr Amort_for rebuttal_120709" xfId="1780"/>
    <cellStyle name="_Chelan Debt Forecast 12.19.05_(C) WHE Proforma with ITC cash grant 10 Yr Amort_for rebuttal_120709 2" xfId="1781"/>
    <cellStyle name="_Chelan Debt Forecast 12.19.05_(C) WHE Proforma with ITC cash grant 10 Yr Amort_for rebuttal_120709 2 2" xfId="1782"/>
    <cellStyle name="_Chelan Debt Forecast 12.19.05_(C) WHE Proforma with ITC cash grant 10 Yr Amort_for rebuttal_120709_DEM-WP(C) ENERG10C--ctn Mid-C_042010 2010GRC" xfId="1783"/>
    <cellStyle name="_Chelan Debt Forecast 12.19.05_04.07E Wild Horse Wind Expansion" xfId="1784"/>
    <cellStyle name="_Chelan Debt Forecast 12.19.05_04.07E Wild Horse Wind Expansion 2" xfId="1785"/>
    <cellStyle name="_Chelan Debt Forecast 12.19.05_04.07E Wild Horse Wind Expansion 2 2" xfId="1786"/>
    <cellStyle name="_Chelan Debt Forecast 12.19.05_04.07E Wild Horse Wind Expansion 3" xfId="1787"/>
    <cellStyle name="_Chelan Debt Forecast 12.19.05_04.07E Wild Horse Wind Expansion_16.07E Wild Horse Wind Expansionwrkingfile" xfId="1788"/>
    <cellStyle name="_Chelan Debt Forecast 12.19.05_04.07E Wild Horse Wind Expansion_16.07E Wild Horse Wind Expansionwrkingfile 2" xfId="1789"/>
    <cellStyle name="_Chelan Debt Forecast 12.19.05_04.07E Wild Horse Wind Expansion_16.07E Wild Horse Wind Expansionwrkingfile 2 2" xfId="1790"/>
    <cellStyle name="_Chelan Debt Forecast 12.19.05_04.07E Wild Horse Wind Expansion_16.07E Wild Horse Wind Expansionwrkingfile 3" xfId="1791"/>
    <cellStyle name="_Chelan Debt Forecast 12.19.05_04.07E Wild Horse Wind Expansion_16.07E Wild Horse Wind Expansionwrkingfile SF" xfId="1792"/>
    <cellStyle name="_Chelan Debt Forecast 12.19.05_04.07E Wild Horse Wind Expansion_16.07E Wild Horse Wind Expansionwrkingfile SF 2" xfId="1793"/>
    <cellStyle name="_Chelan Debt Forecast 12.19.05_04.07E Wild Horse Wind Expansion_16.07E Wild Horse Wind Expansionwrkingfile SF 2 2" xfId="1794"/>
    <cellStyle name="_Chelan Debt Forecast 12.19.05_04.07E Wild Horse Wind Expansion_16.07E Wild Horse Wind Expansionwrkingfile SF 3" xfId="1795"/>
    <cellStyle name="_Chelan Debt Forecast 12.19.05_04.07E Wild Horse Wind Expansion_16.07E Wild Horse Wind Expansionwrkingfile SF_DEM-WP(C) ENERG10C--ctn Mid-C_042010 2010GRC" xfId="1796"/>
    <cellStyle name="_Chelan Debt Forecast 12.19.05_04.07E Wild Horse Wind Expansion_16.07E Wild Horse Wind Expansionwrkingfile_DEM-WP(C) ENERG10C--ctn Mid-C_042010 2010GRC" xfId="1797"/>
    <cellStyle name="_Chelan Debt Forecast 12.19.05_04.07E Wild Horse Wind Expansion_16.37E Wild Horse Expansion DeferralRevwrkingfile SF" xfId="1798"/>
    <cellStyle name="_Chelan Debt Forecast 12.19.05_04.07E Wild Horse Wind Expansion_16.37E Wild Horse Expansion DeferralRevwrkingfile SF 2" xfId="1799"/>
    <cellStyle name="_Chelan Debt Forecast 12.19.05_04.07E Wild Horse Wind Expansion_16.37E Wild Horse Expansion DeferralRevwrkingfile SF 2 2" xfId="1800"/>
    <cellStyle name="_Chelan Debt Forecast 12.19.05_04.07E Wild Horse Wind Expansion_16.37E Wild Horse Expansion DeferralRevwrkingfile SF 3" xfId="1801"/>
    <cellStyle name="_Chelan Debt Forecast 12.19.05_04.07E Wild Horse Wind Expansion_16.37E Wild Horse Expansion DeferralRevwrkingfile SF_DEM-WP(C) ENERG10C--ctn Mid-C_042010 2010GRC" xfId="1802"/>
    <cellStyle name="_Chelan Debt Forecast 12.19.05_04.07E Wild Horse Wind Expansion_DEM-WP(C) ENERG10C--ctn Mid-C_042010 2010GRC" xfId="1803"/>
    <cellStyle name="_Chelan Debt Forecast 12.19.05_16.07E Wild Horse Wind Expansionwrkingfile" xfId="1804"/>
    <cellStyle name="_Chelan Debt Forecast 12.19.05_16.07E Wild Horse Wind Expansionwrkingfile 2" xfId="1805"/>
    <cellStyle name="_Chelan Debt Forecast 12.19.05_16.07E Wild Horse Wind Expansionwrkingfile 2 2" xfId="1806"/>
    <cellStyle name="_Chelan Debt Forecast 12.19.05_16.07E Wild Horse Wind Expansionwrkingfile 3" xfId="1807"/>
    <cellStyle name="_Chelan Debt Forecast 12.19.05_16.07E Wild Horse Wind Expansionwrkingfile SF" xfId="1808"/>
    <cellStyle name="_Chelan Debt Forecast 12.19.05_16.07E Wild Horse Wind Expansionwrkingfile SF 2" xfId="1809"/>
    <cellStyle name="_Chelan Debt Forecast 12.19.05_16.07E Wild Horse Wind Expansionwrkingfile SF 2 2" xfId="1810"/>
    <cellStyle name="_Chelan Debt Forecast 12.19.05_16.07E Wild Horse Wind Expansionwrkingfile SF 3" xfId="1811"/>
    <cellStyle name="_Chelan Debt Forecast 12.19.05_16.07E Wild Horse Wind Expansionwrkingfile SF_DEM-WP(C) ENERG10C--ctn Mid-C_042010 2010GRC" xfId="1812"/>
    <cellStyle name="_Chelan Debt Forecast 12.19.05_16.07E Wild Horse Wind Expansionwrkingfile_DEM-WP(C) ENERG10C--ctn Mid-C_042010 2010GRC" xfId="1813"/>
    <cellStyle name="_Chelan Debt Forecast 12.19.05_16.37E Wild Horse Expansion DeferralRevwrkingfile SF" xfId="1814"/>
    <cellStyle name="_Chelan Debt Forecast 12.19.05_16.37E Wild Horse Expansion DeferralRevwrkingfile SF 2" xfId="1815"/>
    <cellStyle name="_Chelan Debt Forecast 12.19.05_16.37E Wild Horse Expansion DeferralRevwrkingfile SF 2 2" xfId="1816"/>
    <cellStyle name="_Chelan Debt Forecast 12.19.05_16.37E Wild Horse Expansion DeferralRevwrkingfile SF 3" xfId="1817"/>
    <cellStyle name="_Chelan Debt Forecast 12.19.05_16.37E Wild Horse Expansion DeferralRevwrkingfile SF_DEM-WP(C) ENERG10C--ctn Mid-C_042010 2010GRC" xfId="1818"/>
    <cellStyle name="_Chelan Debt Forecast 12.19.05_2009 GRC Compl Filing - Exhibit D" xfId="1819"/>
    <cellStyle name="_Chelan Debt Forecast 12.19.05_2009 GRC Compl Filing - Exhibit D 2" xfId="1820"/>
    <cellStyle name="_Chelan Debt Forecast 12.19.05_2009 GRC Compl Filing - Exhibit D 2 2" xfId="1821"/>
    <cellStyle name="_Chelan Debt Forecast 12.19.05_2009 GRC Compl Filing - Exhibit D 3" xfId="1822"/>
    <cellStyle name="_Chelan Debt Forecast 12.19.05_2009 GRC Compl Filing - Exhibit D_DEM-WP(C) ENERG10C--ctn Mid-C_042010 2010GRC" xfId="1823"/>
    <cellStyle name="_Chelan Debt Forecast 12.19.05_4 31 Regulatory Assets and Liabilities  7 06- Exhibit D" xfId="1824"/>
    <cellStyle name="_Chelan Debt Forecast 12.19.05_4 31 Regulatory Assets and Liabilities  7 06- Exhibit D 2" xfId="1825"/>
    <cellStyle name="_Chelan Debt Forecast 12.19.05_4 31 Regulatory Assets and Liabilities  7 06- Exhibit D 2 2" xfId="1826"/>
    <cellStyle name="_Chelan Debt Forecast 12.19.05_4 31 Regulatory Assets and Liabilities  7 06- Exhibit D 3" xfId="1827"/>
    <cellStyle name="_Chelan Debt Forecast 12.19.05_4 31 Regulatory Assets and Liabilities  7 06- Exhibit D_DEM-WP(C) ENERG10C--ctn Mid-C_042010 2010GRC" xfId="1828"/>
    <cellStyle name="_Chelan Debt Forecast 12.19.05_4 31 Regulatory Assets and Liabilities  7 06- Exhibit D_NIM Summary" xfId="1829"/>
    <cellStyle name="_Chelan Debt Forecast 12.19.05_4 31 Regulatory Assets and Liabilities  7 06- Exhibit D_NIM Summary 2" xfId="1830"/>
    <cellStyle name="_Chelan Debt Forecast 12.19.05_4 31 Regulatory Assets and Liabilities  7 06- Exhibit D_NIM Summary 2 2" xfId="1831"/>
    <cellStyle name="_Chelan Debt Forecast 12.19.05_4 31 Regulatory Assets and Liabilities  7 06- Exhibit D_NIM Summary 3" xfId="1832"/>
    <cellStyle name="_Chelan Debt Forecast 12.19.05_4 31 Regulatory Assets and Liabilities  7 06- Exhibit D_NIM Summary_DEM-WP(C) ENERG10C--ctn Mid-C_042010 2010GRC" xfId="1833"/>
    <cellStyle name="_Chelan Debt Forecast 12.19.05_4 31 Regulatory Assets and Liabilities  7 06- Exhibit D_NIM+O&amp;M" xfId="1834"/>
    <cellStyle name="_Chelan Debt Forecast 12.19.05_4 31 Regulatory Assets and Liabilities  7 06- Exhibit D_NIM+O&amp;M Monthly" xfId="1835"/>
    <cellStyle name="_Chelan Debt Forecast 12.19.05_4 31E Reg Asset  Liab and EXH D" xfId="1836"/>
    <cellStyle name="_Chelan Debt Forecast 12.19.05_4 31E Reg Asset  Liab and EXH D _ Aug 10 Filing (2)" xfId="1837"/>
    <cellStyle name="_Chelan Debt Forecast 12.19.05_4 32 Regulatory Assets and Liabilities  7 06- Exhibit D" xfId="1838"/>
    <cellStyle name="_Chelan Debt Forecast 12.19.05_4 32 Regulatory Assets and Liabilities  7 06- Exhibit D 2" xfId="1839"/>
    <cellStyle name="_Chelan Debt Forecast 12.19.05_4 32 Regulatory Assets and Liabilities  7 06- Exhibit D 2 2" xfId="1840"/>
    <cellStyle name="_Chelan Debt Forecast 12.19.05_4 32 Regulatory Assets and Liabilities  7 06- Exhibit D 3" xfId="1841"/>
    <cellStyle name="_Chelan Debt Forecast 12.19.05_4 32 Regulatory Assets and Liabilities  7 06- Exhibit D_DEM-WP(C) ENERG10C--ctn Mid-C_042010 2010GRC" xfId="1842"/>
    <cellStyle name="_Chelan Debt Forecast 12.19.05_4 32 Regulatory Assets and Liabilities  7 06- Exhibit D_NIM Summary" xfId="1843"/>
    <cellStyle name="_Chelan Debt Forecast 12.19.05_4 32 Regulatory Assets and Liabilities  7 06- Exhibit D_NIM Summary 2" xfId="1844"/>
    <cellStyle name="_Chelan Debt Forecast 12.19.05_4 32 Regulatory Assets and Liabilities  7 06- Exhibit D_NIM Summary 2 2" xfId="1845"/>
    <cellStyle name="_Chelan Debt Forecast 12.19.05_4 32 Regulatory Assets and Liabilities  7 06- Exhibit D_NIM Summary 3" xfId="1846"/>
    <cellStyle name="_Chelan Debt Forecast 12.19.05_4 32 Regulatory Assets and Liabilities  7 06- Exhibit D_NIM Summary_DEM-WP(C) ENERG10C--ctn Mid-C_042010 2010GRC" xfId="1847"/>
    <cellStyle name="_Chelan Debt Forecast 12.19.05_4 32 Regulatory Assets and Liabilities  7 06- Exhibit D_NIM+O&amp;M" xfId="1848"/>
    <cellStyle name="_Chelan Debt Forecast 12.19.05_4 32 Regulatory Assets and Liabilities  7 06- Exhibit D_NIM+O&amp;M Monthly" xfId="1849"/>
    <cellStyle name="_Chelan Debt Forecast 12.19.05_AURORA Total New" xfId="1850"/>
    <cellStyle name="_Chelan Debt Forecast 12.19.05_AURORA Total New 2" xfId="1851"/>
    <cellStyle name="_Chelan Debt Forecast 12.19.05_AURORA Total New 2 2" xfId="1852"/>
    <cellStyle name="_Chelan Debt Forecast 12.19.05_AURORA Total New 3" xfId="1853"/>
    <cellStyle name="_Chelan Debt Forecast 12.19.05_Book1" xfId="1854"/>
    <cellStyle name="_Chelan Debt Forecast 12.19.05_Book2" xfId="1855"/>
    <cellStyle name="_Chelan Debt Forecast 12.19.05_Book2 2" xfId="1856"/>
    <cellStyle name="_Chelan Debt Forecast 12.19.05_Book2 2 2" xfId="1857"/>
    <cellStyle name="_Chelan Debt Forecast 12.19.05_Book2 3" xfId="1858"/>
    <cellStyle name="_Chelan Debt Forecast 12.19.05_Book2_Adj Bench DR 3 for Initial Briefs (Electric)" xfId="1859"/>
    <cellStyle name="_Chelan Debt Forecast 12.19.05_Book2_Adj Bench DR 3 for Initial Briefs (Electric) 2" xfId="1860"/>
    <cellStyle name="_Chelan Debt Forecast 12.19.05_Book2_Adj Bench DR 3 for Initial Briefs (Electric) 2 2" xfId="1861"/>
    <cellStyle name="_Chelan Debt Forecast 12.19.05_Book2_Adj Bench DR 3 for Initial Briefs (Electric) 3" xfId="1862"/>
    <cellStyle name="_Chelan Debt Forecast 12.19.05_Book2_Adj Bench DR 3 for Initial Briefs (Electric)_DEM-WP(C) ENERG10C--ctn Mid-C_042010 2010GRC" xfId="1863"/>
    <cellStyle name="_Chelan Debt Forecast 12.19.05_Book2_DEM-WP(C) ENERG10C--ctn Mid-C_042010 2010GRC" xfId="1864"/>
    <cellStyle name="_Chelan Debt Forecast 12.19.05_Book2_Electric Rev Req Model (2009 GRC) Rebuttal" xfId="1865"/>
    <cellStyle name="_Chelan Debt Forecast 12.19.05_Book2_Electric Rev Req Model (2009 GRC) Rebuttal 2" xfId="1866"/>
    <cellStyle name="_Chelan Debt Forecast 12.19.05_Book2_Electric Rev Req Model (2009 GRC) Rebuttal REmoval of New  WH Solar AdjustMI" xfId="1867"/>
    <cellStyle name="_Chelan Debt Forecast 12.19.05_Book2_Electric Rev Req Model (2009 GRC) Rebuttal REmoval of New  WH Solar AdjustMI 2" xfId="1868"/>
    <cellStyle name="_Chelan Debt Forecast 12.19.05_Book2_Electric Rev Req Model (2009 GRC) Rebuttal REmoval of New  WH Solar AdjustMI 2 2" xfId="1869"/>
    <cellStyle name="_Chelan Debt Forecast 12.19.05_Book2_Electric Rev Req Model (2009 GRC) Rebuttal REmoval of New  WH Solar AdjustMI 3" xfId="1870"/>
    <cellStyle name="_Chelan Debt Forecast 12.19.05_Book2_Electric Rev Req Model (2009 GRC) Rebuttal REmoval of New  WH Solar AdjustMI_DEM-WP(C) ENERG10C--ctn Mid-C_042010 2010GRC" xfId="1871"/>
    <cellStyle name="_Chelan Debt Forecast 12.19.05_Book2_Electric Rev Req Model (2009 GRC) Revised 01-18-2010" xfId="1872"/>
    <cellStyle name="_Chelan Debt Forecast 12.19.05_Book2_Electric Rev Req Model (2009 GRC) Revised 01-18-2010 2" xfId="1873"/>
    <cellStyle name="_Chelan Debt Forecast 12.19.05_Book2_Electric Rev Req Model (2009 GRC) Revised 01-18-2010 2 2" xfId="1874"/>
    <cellStyle name="_Chelan Debt Forecast 12.19.05_Book2_Electric Rev Req Model (2009 GRC) Revised 01-18-2010 3" xfId="1875"/>
    <cellStyle name="_Chelan Debt Forecast 12.19.05_Book2_Electric Rev Req Model (2009 GRC) Revised 01-18-2010_DEM-WP(C) ENERG10C--ctn Mid-C_042010 2010GRC" xfId="1876"/>
    <cellStyle name="_Chelan Debt Forecast 12.19.05_Book2_Final Order Electric EXHIBIT A-1" xfId="1877"/>
    <cellStyle name="_Chelan Debt Forecast 12.19.05_Book2_Final Order Electric EXHIBIT A-1 2" xfId="1878"/>
    <cellStyle name="_Chelan Debt Forecast 12.19.05_Book4" xfId="1879"/>
    <cellStyle name="_Chelan Debt Forecast 12.19.05_Book4 2" xfId="1880"/>
    <cellStyle name="_Chelan Debt Forecast 12.19.05_Book4 2 2" xfId="1881"/>
    <cellStyle name="_Chelan Debt Forecast 12.19.05_Book4 3" xfId="1882"/>
    <cellStyle name="_Chelan Debt Forecast 12.19.05_Book4_DEM-WP(C) ENERG10C--ctn Mid-C_042010 2010GRC" xfId="1883"/>
    <cellStyle name="_Chelan Debt Forecast 12.19.05_Book9" xfId="1884"/>
    <cellStyle name="_Chelan Debt Forecast 12.19.05_Book9 2" xfId="1885"/>
    <cellStyle name="_Chelan Debt Forecast 12.19.05_Book9 2 2" xfId="1886"/>
    <cellStyle name="_Chelan Debt Forecast 12.19.05_Book9 3" xfId="1887"/>
    <cellStyle name="_Chelan Debt Forecast 12.19.05_Book9_DEM-WP(C) ENERG10C--ctn Mid-C_042010 2010GRC" xfId="1888"/>
    <cellStyle name="_Chelan Debt Forecast 12.19.05_Chelan PUD Power Costs (8-10)" xfId="1889"/>
    <cellStyle name="_Chelan Debt Forecast 12.19.05_DEM-WP(C) Chelan Power Costs" xfId="1890"/>
    <cellStyle name="_Chelan Debt Forecast 12.19.05_DEM-WP(C) ENERG10C--ctn Mid-C_042010 2010GRC" xfId="1891"/>
    <cellStyle name="_Chelan Debt Forecast 12.19.05_DEM-WP(C) Gas Transport 2010GRC" xfId="1892"/>
    <cellStyle name="_Chelan Debt Forecast 12.19.05_Exhibit D fr R Gho 12-31-08" xfId="1893"/>
    <cellStyle name="_Chelan Debt Forecast 12.19.05_Exhibit D fr R Gho 12-31-08 2" xfId="1894"/>
    <cellStyle name="_Chelan Debt Forecast 12.19.05_Exhibit D fr R Gho 12-31-08 2 2" xfId="1895"/>
    <cellStyle name="_Chelan Debt Forecast 12.19.05_Exhibit D fr R Gho 12-31-08 3" xfId="1896"/>
    <cellStyle name="_Chelan Debt Forecast 12.19.05_Exhibit D fr R Gho 12-31-08 v2" xfId="1897"/>
    <cellStyle name="_Chelan Debt Forecast 12.19.05_Exhibit D fr R Gho 12-31-08 v2 2" xfId="1898"/>
    <cellStyle name="_Chelan Debt Forecast 12.19.05_Exhibit D fr R Gho 12-31-08 v2 2 2" xfId="1899"/>
    <cellStyle name="_Chelan Debt Forecast 12.19.05_Exhibit D fr R Gho 12-31-08 v2 3" xfId="1900"/>
    <cellStyle name="_Chelan Debt Forecast 12.19.05_Exhibit D fr R Gho 12-31-08 v2_DEM-WP(C) ENERG10C--ctn Mid-C_042010 2010GRC" xfId="1901"/>
    <cellStyle name="_Chelan Debt Forecast 12.19.05_Exhibit D fr R Gho 12-31-08 v2_NIM Summary" xfId="1902"/>
    <cellStyle name="_Chelan Debt Forecast 12.19.05_Exhibit D fr R Gho 12-31-08 v2_NIM Summary 2" xfId="1903"/>
    <cellStyle name="_Chelan Debt Forecast 12.19.05_Exhibit D fr R Gho 12-31-08 v2_NIM Summary 2 2" xfId="1904"/>
    <cellStyle name="_Chelan Debt Forecast 12.19.05_Exhibit D fr R Gho 12-31-08 v2_NIM Summary 3" xfId="1905"/>
    <cellStyle name="_Chelan Debt Forecast 12.19.05_Exhibit D fr R Gho 12-31-08 v2_NIM Summary_DEM-WP(C) ENERG10C--ctn Mid-C_042010 2010GRC" xfId="1906"/>
    <cellStyle name="_Chelan Debt Forecast 12.19.05_Exhibit D fr R Gho 12-31-08_DEM-WP(C) ENERG10C--ctn Mid-C_042010 2010GRC" xfId="1907"/>
    <cellStyle name="_Chelan Debt Forecast 12.19.05_Exhibit D fr R Gho 12-31-08_NIM Summary" xfId="1908"/>
    <cellStyle name="_Chelan Debt Forecast 12.19.05_Exhibit D fr R Gho 12-31-08_NIM Summary 2" xfId="1909"/>
    <cellStyle name="_Chelan Debt Forecast 12.19.05_Exhibit D fr R Gho 12-31-08_NIM Summary 2 2" xfId="1910"/>
    <cellStyle name="_Chelan Debt Forecast 12.19.05_Exhibit D fr R Gho 12-31-08_NIM Summary 3" xfId="1911"/>
    <cellStyle name="_Chelan Debt Forecast 12.19.05_Exhibit D fr R Gho 12-31-08_NIM Summary_DEM-WP(C) ENERG10C--ctn Mid-C_042010 2010GRC" xfId="1912"/>
    <cellStyle name="_Chelan Debt Forecast 12.19.05_Hopkins Ridge Prepaid Tran - Interest Earned RY 12ME Feb  '11" xfId="1913"/>
    <cellStyle name="_Chelan Debt Forecast 12.19.05_Hopkins Ridge Prepaid Tran - Interest Earned RY 12ME Feb  '11 2" xfId="1914"/>
    <cellStyle name="_Chelan Debt Forecast 12.19.05_Hopkins Ridge Prepaid Tran - Interest Earned RY 12ME Feb  '11 2 2" xfId="1915"/>
    <cellStyle name="_Chelan Debt Forecast 12.19.05_Hopkins Ridge Prepaid Tran - Interest Earned RY 12ME Feb  '11 3" xfId="1916"/>
    <cellStyle name="_Chelan Debt Forecast 12.19.05_Hopkins Ridge Prepaid Tran - Interest Earned RY 12ME Feb  '11_DEM-WP(C) ENERG10C--ctn Mid-C_042010 2010GRC" xfId="1917"/>
    <cellStyle name="_Chelan Debt Forecast 12.19.05_Hopkins Ridge Prepaid Tran - Interest Earned RY 12ME Feb  '11_NIM Summary" xfId="1918"/>
    <cellStyle name="_Chelan Debt Forecast 12.19.05_Hopkins Ridge Prepaid Tran - Interest Earned RY 12ME Feb  '11_NIM Summary 2" xfId="1919"/>
    <cellStyle name="_Chelan Debt Forecast 12.19.05_Hopkins Ridge Prepaid Tran - Interest Earned RY 12ME Feb  '11_NIM Summary 2 2" xfId="1920"/>
    <cellStyle name="_Chelan Debt Forecast 12.19.05_Hopkins Ridge Prepaid Tran - Interest Earned RY 12ME Feb  '11_NIM Summary 3" xfId="1921"/>
    <cellStyle name="_Chelan Debt Forecast 12.19.05_Hopkins Ridge Prepaid Tran - Interest Earned RY 12ME Feb  '11_NIM Summary_DEM-WP(C) ENERG10C--ctn Mid-C_042010 2010GRC" xfId="1922"/>
    <cellStyle name="_Chelan Debt Forecast 12.19.05_Hopkins Ridge Prepaid Tran - Interest Earned RY 12ME Feb  '11_Transmission Workbook for May BOD" xfId="1923"/>
    <cellStyle name="_Chelan Debt Forecast 12.19.05_Hopkins Ridge Prepaid Tran - Interest Earned RY 12ME Feb  '11_Transmission Workbook for May BOD 2" xfId="1924"/>
    <cellStyle name="_Chelan Debt Forecast 12.19.05_Hopkins Ridge Prepaid Tran - Interest Earned RY 12ME Feb  '11_Transmission Workbook for May BOD 2 2" xfId="1925"/>
    <cellStyle name="_Chelan Debt Forecast 12.19.05_Hopkins Ridge Prepaid Tran - Interest Earned RY 12ME Feb  '11_Transmission Workbook for May BOD 3" xfId="1926"/>
    <cellStyle name="_Chelan Debt Forecast 12.19.05_Hopkins Ridge Prepaid Tran - Interest Earned RY 12ME Feb  '11_Transmission Workbook for May BOD_DEM-WP(C) ENERG10C--ctn Mid-C_042010 2010GRC" xfId="1927"/>
    <cellStyle name="_Chelan Debt Forecast 12.19.05_LSRWEP LGIA like Acctg Petition Aug 2010" xfId="1928"/>
    <cellStyle name="_Chelan Debt Forecast 12.19.05_NIM Summary" xfId="1929"/>
    <cellStyle name="_Chelan Debt Forecast 12.19.05_NIM Summary 09GRC" xfId="1930"/>
    <cellStyle name="_Chelan Debt Forecast 12.19.05_NIM Summary 09GRC 2" xfId="1931"/>
    <cellStyle name="_Chelan Debt Forecast 12.19.05_NIM Summary 09GRC 2 2" xfId="1932"/>
    <cellStyle name="_Chelan Debt Forecast 12.19.05_NIM Summary 09GRC 3" xfId="1933"/>
    <cellStyle name="_Chelan Debt Forecast 12.19.05_NIM Summary 09GRC_DEM-WP(C) ENERG10C--ctn Mid-C_042010 2010GRC" xfId="1934"/>
    <cellStyle name="_Chelan Debt Forecast 12.19.05_NIM Summary 10" xfId="1935"/>
    <cellStyle name="_Chelan Debt Forecast 12.19.05_NIM Summary 11" xfId="1936"/>
    <cellStyle name="_Chelan Debt Forecast 12.19.05_NIM Summary 12" xfId="1937"/>
    <cellStyle name="_Chelan Debt Forecast 12.19.05_NIM Summary 13" xfId="1938"/>
    <cellStyle name="_Chelan Debt Forecast 12.19.05_NIM Summary 14" xfId="1939"/>
    <cellStyle name="_Chelan Debt Forecast 12.19.05_NIM Summary 2" xfId="1940"/>
    <cellStyle name="_Chelan Debt Forecast 12.19.05_NIM Summary 2 2" xfId="1941"/>
    <cellStyle name="_Chelan Debt Forecast 12.19.05_NIM Summary 3" xfId="1942"/>
    <cellStyle name="_Chelan Debt Forecast 12.19.05_NIM Summary 3 2" xfId="1943"/>
    <cellStyle name="_Chelan Debt Forecast 12.19.05_NIM Summary 4" xfId="1944"/>
    <cellStyle name="_Chelan Debt Forecast 12.19.05_NIM Summary 4 2" xfId="1945"/>
    <cellStyle name="_Chelan Debt Forecast 12.19.05_NIM Summary 5" xfId="1946"/>
    <cellStyle name="_Chelan Debt Forecast 12.19.05_NIM Summary 5 2" xfId="1947"/>
    <cellStyle name="_Chelan Debt Forecast 12.19.05_NIM Summary 6" xfId="1948"/>
    <cellStyle name="_Chelan Debt Forecast 12.19.05_NIM Summary 6 2" xfId="1949"/>
    <cellStyle name="_Chelan Debt Forecast 12.19.05_NIM Summary 7" xfId="1950"/>
    <cellStyle name="_Chelan Debt Forecast 12.19.05_NIM Summary 7 2" xfId="1951"/>
    <cellStyle name="_Chelan Debt Forecast 12.19.05_NIM Summary 8" xfId="1952"/>
    <cellStyle name="_Chelan Debt Forecast 12.19.05_NIM Summary 8 2" xfId="1953"/>
    <cellStyle name="_Chelan Debt Forecast 12.19.05_NIM Summary 9" xfId="1954"/>
    <cellStyle name="_Chelan Debt Forecast 12.19.05_NIM Summary 9 2" xfId="1955"/>
    <cellStyle name="_Chelan Debt Forecast 12.19.05_NIM Summary_DEM-WP(C) ENERG10C--ctn Mid-C_042010 2010GRC" xfId="1956"/>
    <cellStyle name="_Chelan Debt Forecast 12.19.05_NIM+O&amp;M" xfId="1957"/>
    <cellStyle name="_Chelan Debt Forecast 12.19.05_NIM+O&amp;M 2" xfId="1958"/>
    <cellStyle name="_Chelan Debt Forecast 12.19.05_NIM+O&amp;M Monthly" xfId="1959"/>
    <cellStyle name="_Chelan Debt Forecast 12.19.05_NIM+O&amp;M Monthly 2" xfId="1960"/>
    <cellStyle name="_Chelan Debt Forecast 12.19.05_PCA 7 - Exhibit D update 11_30_08 (2)" xfId="1961"/>
    <cellStyle name="_Chelan Debt Forecast 12.19.05_PCA 7 - Exhibit D update 11_30_08 (2) 2" xfId="1962"/>
    <cellStyle name="_Chelan Debt Forecast 12.19.05_PCA 7 - Exhibit D update 11_30_08 (2) 2 2" xfId="1963"/>
    <cellStyle name="_Chelan Debt Forecast 12.19.05_PCA 7 - Exhibit D update 11_30_08 (2) 2 2 2" xfId="1964"/>
    <cellStyle name="_Chelan Debt Forecast 12.19.05_PCA 7 - Exhibit D update 11_30_08 (2) 2 3" xfId="1965"/>
    <cellStyle name="_Chelan Debt Forecast 12.19.05_PCA 7 - Exhibit D update 11_30_08 (2) 3" xfId="1966"/>
    <cellStyle name="_Chelan Debt Forecast 12.19.05_PCA 7 - Exhibit D update 11_30_08 (2) 3 2" xfId="1967"/>
    <cellStyle name="_Chelan Debt Forecast 12.19.05_PCA 7 - Exhibit D update 11_30_08 (2) 4" xfId="1968"/>
    <cellStyle name="_Chelan Debt Forecast 12.19.05_PCA 7 - Exhibit D update 11_30_08 (2)_DEM-WP(C) ENERG10C--ctn Mid-C_042010 2010GRC" xfId="1969"/>
    <cellStyle name="_Chelan Debt Forecast 12.19.05_PCA 7 - Exhibit D update 11_30_08 (2)_NIM Summary" xfId="1970"/>
    <cellStyle name="_Chelan Debt Forecast 12.19.05_PCA 7 - Exhibit D update 11_30_08 (2)_NIM Summary 2" xfId="1971"/>
    <cellStyle name="_Chelan Debt Forecast 12.19.05_PCA 7 - Exhibit D update 11_30_08 (2)_NIM Summary 2 2" xfId="1972"/>
    <cellStyle name="_Chelan Debt Forecast 12.19.05_PCA 7 - Exhibit D update 11_30_08 (2)_NIM Summary 3" xfId="1973"/>
    <cellStyle name="_Chelan Debt Forecast 12.19.05_PCA 7 - Exhibit D update 11_30_08 (2)_NIM Summary_DEM-WP(C) ENERG10C--ctn Mid-C_042010 2010GRC" xfId="1974"/>
    <cellStyle name="_Chelan Debt Forecast 12.19.05_PCA 9 -  Exhibit D April 2010 (3)" xfId="1975"/>
    <cellStyle name="_Chelan Debt Forecast 12.19.05_PCA 9 -  Exhibit D April 2010 (3) 2" xfId="1976"/>
    <cellStyle name="_Chelan Debt Forecast 12.19.05_PCA 9 -  Exhibit D April 2010 (3) 2 2" xfId="1977"/>
    <cellStyle name="_Chelan Debt Forecast 12.19.05_PCA 9 -  Exhibit D April 2010 (3) 3" xfId="1978"/>
    <cellStyle name="_Chelan Debt Forecast 12.19.05_PCA 9 -  Exhibit D April 2010 (3)_DEM-WP(C) ENERG10C--ctn Mid-C_042010 2010GRC" xfId="1979"/>
    <cellStyle name="_Chelan Debt Forecast 12.19.05_Power Costs - Comparison bx Rbtl-Staff-Jt-PC" xfId="1980"/>
    <cellStyle name="_Chelan Debt Forecast 12.19.05_Power Costs - Comparison bx Rbtl-Staff-Jt-PC 2" xfId="1981"/>
    <cellStyle name="_Chelan Debt Forecast 12.19.05_Power Costs - Comparison bx Rbtl-Staff-Jt-PC 2 2" xfId="1982"/>
    <cellStyle name="_Chelan Debt Forecast 12.19.05_Power Costs - Comparison bx Rbtl-Staff-Jt-PC 3" xfId="1983"/>
    <cellStyle name="_Chelan Debt Forecast 12.19.05_Power Costs - Comparison bx Rbtl-Staff-Jt-PC_Adj Bench DR 3 for Initial Briefs (Electric)" xfId="1984"/>
    <cellStyle name="_Chelan Debt Forecast 12.19.05_Power Costs - Comparison bx Rbtl-Staff-Jt-PC_Adj Bench DR 3 for Initial Briefs (Electric) 2" xfId="1985"/>
    <cellStyle name="_Chelan Debt Forecast 12.19.05_Power Costs - Comparison bx Rbtl-Staff-Jt-PC_Adj Bench DR 3 for Initial Briefs (Electric) 2 2" xfId="1986"/>
    <cellStyle name="_Chelan Debt Forecast 12.19.05_Power Costs - Comparison bx Rbtl-Staff-Jt-PC_Adj Bench DR 3 for Initial Briefs (Electric) 3" xfId="1987"/>
    <cellStyle name="_Chelan Debt Forecast 12.19.05_Power Costs - Comparison bx Rbtl-Staff-Jt-PC_Adj Bench DR 3 for Initial Briefs (Electric)_DEM-WP(C) ENERG10C--ctn Mid-C_042010 2010GRC" xfId="1988"/>
    <cellStyle name="_Chelan Debt Forecast 12.19.05_Power Costs - Comparison bx Rbtl-Staff-Jt-PC_DEM-WP(C) ENERG10C--ctn Mid-C_042010 2010GRC" xfId="1989"/>
    <cellStyle name="_Chelan Debt Forecast 12.19.05_Power Costs - Comparison bx Rbtl-Staff-Jt-PC_Electric Rev Req Model (2009 GRC) Rebuttal" xfId="1990"/>
    <cellStyle name="_Chelan Debt Forecast 12.19.05_Power Costs - Comparison bx Rbtl-Staff-Jt-PC_Electric Rev Req Model (2009 GRC) Rebuttal 2" xfId="1991"/>
    <cellStyle name="_Chelan Debt Forecast 12.19.05_Power Costs - Comparison bx Rbtl-Staff-Jt-PC_Electric Rev Req Model (2009 GRC) Rebuttal REmoval of New  WH Solar AdjustMI" xfId="1992"/>
    <cellStyle name="_Chelan Debt Forecast 12.19.05_Power Costs - Comparison bx Rbtl-Staff-Jt-PC_Electric Rev Req Model (2009 GRC) Rebuttal REmoval of New  WH Solar AdjustMI 2" xfId="1993"/>
    <cellStyle name="_Chelan Debt Forecast 12.19.05_Power Costs - Comparison bx Rbtl-Staff-Jt-PC_Electric Rev Req Model (2009 GRC) Rebuttal REmoval of New  WH Solar AdjustMI 2 2" xfId="1994"/>
    <cellStyle name="_Chelan Debt Forecast 12.19.05_Power Costs - Comparison bx Rbtl-Staff-Jt-PC_Electric Rev Req Model (2009 GRC) Rebuttal REmoval of New  WH Solar AdjustMI 3" xfId="1995"/>
    <cellStyle name="_Chelan Debt Forecast 12.19.05_Power Costs - Comparison bx Rbtl-Staff-Jt-PC_Electric Rev Req Model (2009 GRC) Rebuttal REmoval of New  WH Solar AdjustMI_DEM-WP(C) ENERG10C--ctn Mid-C_042010 2010GRC" xfId="1996"/>
    <cellStyle name="_Chelan Debt Forecast 12.19.05_Power Costs - Comparison bx Rbtl-Staff-Jt-PC_Electric Rev Req Model (2009 GRC) Revised 01-18-2010" xfId="1997"/>
    <cellStyle name="_Chelan Debt Forecast 12.19.05_Power Costs - Comparison bx Rbtl-Staff-Jt-PC_Electric Rev Req Model (2009 GRC) Revised 01-18-2010 2" xfId="1998"/>
    <cellStyle name="_Chelan Debt Forecast 12.19.05_Power Costs - Comparison bx Rbtl-Staff-Jt-PC_Electric Rev Req Model (2009 GRC) Revised 01-18-2010 2 2" xfId="1999"/>
    <cellStyle name="_Chelan Debt Forecast 12.19.05_Power Costs - Comparison bx Rbtl-Staff-Jt-PC_Electric Rev Req Model (2009 GRC) Revised 01-18-2010 3" xfId="2000"/>
    <cellStyle name="_Chelan Debt Forecast 12.19.05_Power Costs - Comparison bx Rbtl-Staff-Jt-PC_Electric Rev Req Model (2009 GRC) Revised 01-18-2010_DEM-WP(C) ENERG10C--ctn Mid-C_042010 2010GRC" xfId="2001"/>
    <cellStyle name="_Chelan Debt Forecast 12.19.05_Power Costs - Comparison bx Rbtl-Staff-Jt-PC_Final Order Electric EXHIBIT A-1" xfId="2002"/>
    <cellStyle name="_Chelan Debt Forecast 12.19.05_Power Costs - Comparison bx Rbtl-Staff-Jt-PC_Final Order Electric EXHIBIT A-1 2" xfId="2003"/>
    <cellStyle name="_Chelan Debt Forecast 12.19.05_Rebuttal Power Costs" xfId="2004"/>
    <cellStyle name="_Chelan Debt Forecast 12.19.05_Rebuttal Power Costs 2" xfId="2005"/>
    <cellStyle name="_Chelan Debt Forecast 12.19.05_Rebuttal Power Costs 2 2" xfId="2006"/>
    <cellStyle name="_Chelan Debt Forecast 12.19.05_Rebuttal Power Costs 3" xfId="2007"/>
    <cellStyle name="_Chelan Debt Forecast 12.19.05_Rebuttal Power Costs_Adj Bench DR 3 for Initial Briefs (Electric)" xfId="2008"/>
    <cellStyle name="_Chelan Debt Forecast 12.19.05_Rebuttal Power Costs_Adj Bench DR 3 for Initial Briefs (Electric) 2" xfId="2009"/>
    <cellStyle name="_Chelan Debt Forecast 12.19.05_Rebuttal Power Costs_Adj Bench DR 3 for Initial Briefs (Electric) 2 2" xfId="2010"/>
    <cellStyle name="_Chelan Debt Forecast 12.19.05_Rebuttal Power Costs_Adj Bench DR 3 for Initial Briefs (Electric) 3" xfId="2011"/>
    <cellStyle name="_Chelan Debt Forecast 12.19.05_Rebuttal Power Costs_Adj Bench DR 3 for Initial Briefs (Electric)_DEM-WP(C) ENERG10C--ctn Mid-C_042010 2010GRC" xfId="2012"/>
    <cellStyle name="_Chelan Debt Forecast 12.19.05_Rebuttal Power Costs_DEM-WP(C) ENERG10C--ctn Mid-C_042010 2010GRC" xfId="2013"/>
    <cellStyle name="_Chelan Debt Forecast 12.19.05_Rebuttal Power Costs_Electric Rev Req Model (2009 GRC) Rebuttal" xfId="2014"/>
    <cellStyle name="_Chelan Debt Forecast 12.19.05_Rebuttal Power Costs_Electric Rev Req Model (2009 GRC) Rebuttal 2" xfId="2015"/>
    <cellStyle name="_Chelan Debt Forecast 12.19.05_Rebuttal Power Costs_Electric Rev Req Model (2009 GRC) Rebuttal REmoval of New  WH Solar AdjustMI" xfId="2016"/>
    <cellStyle name="_Chelan Debt Forecast 12.19.05_Rebuttal Power Costs_Electric Rev Req Model (2009 GRC) Rebuttal REmoval of New  WH Solar AdjustMI 2" xfId="2017"/>
    <cellStyle name="_Chelan Debt Forecast 12.19.05_Rebuttal Power Costs_Electric Rev Req Model (2009 GRC) Rebuttal REmoval of New  WH Solar AdjustMI 2 2" xfId="2018"/>
    <cellStyle name="_Chelan Debt Forecast 12.19.05_Rebuttal Power Costs_Electric Rev Req Model (2009 GRC) Rebuttal REmoval of New  WH Solar AdjustMI 3" xfId="2019"/>
    <cellStyle name="_Chelan Debt Forecast 12.19.05_Rebuttal Power Costs_Electric Rev Req Model (2009 GRC) Rebuttal REmoval of New  WH Solar AdjustMI_DEM-WP(C) ENERG10C--ctn Mid-C_042010 2010GRC" xfId="2020"/>
    <cellStyle name="_Chelan Debt Forecast 12.19.05_Rebuttal Power Costs_Electric Rev Req Model (2009 GRC) Revised 01-18-2010" xfId="2021"/>
    <cellStyle name="_Chelan Debt Forecast 12.19.05_Rebuttal Power Costs_Electric Rev Req Model (2009 GRC) Revised 01-18-2010 2" xfId="2022"/>
    <cellStyle name="_Chelan Debt Forecast 12.19.05_Rebuttal Power Costs_Electric Rev Req Model (2009 GRC) Revised 01-18-2010 2 2" xfId="2023"/>
    <cellStyle name="_Chelan Debt Forecast 12.19.05_Rebuttal Power Costs_Electric Rev Req Model (2009 GRC) Revised 01-18-2010 3" xfId="2024"/>
    <cellStyle name="_Chelan Debt Forecast 12.19.05_Rebuttal Power Costs_Electric Rev Req Model (2009 GRC) Revised 01-18-2010_DEM-WP(C) ENERG10C--ctn Mid-C_042010 2010GRC" xfId="2025"/>
    <cellStyle name="_Chelan Debt Forecast 12.19.05_Rebuttal Power Costs_Final Order Electric EXHIBIT A-1" xfId="2026"/>
    <cellStyle name="_Chelan Debt Forecast 12.19.05_Rebuttal Power Costs_Final Order Electric EXHIBIT A-1 2" xfId="2027"/>
    <cellStyle name="_Chelan Debt Forecast 12.19.05_Transmission Workbook for May BOD" xfId="2028"/>
    <cellStyle name="_Chelan Debt Forecast 12.19.05_Transmission Workbook for May BOD 2" xfId="2029"/>
    <cellStyle name="_Chelan Debt Forecast 12.19.05_Transmission Workbook for May BOD 2 2" xfId="2030"/>
    <cellStyle name="_Chelan Debt Forecast 12.19.05_Transmission Workbook for May BOD 3" xfId="2031"/>
    <cellStyle name="_Chelan Debt Forecast 12.19.05_Transmission Workbook for May BOD_DEM-WP(C) ENERG10C--ctn Mid-C_042010 2010GRC" xfId="2032"/>
    <cellStyle name="_Chelan Debt Forecast 12.19.05_Wind Integration 10GRC" xfId="2033"/>
    <cellStyle name="_Chelan Debt Forecast 12.19.05_Wind Integration 10GRC 2" xfId="2034"/>
    <cellStyle name="_Chelan Debt Forecast 12.19.05_Wind Integration 10GRC 2 2" xfId="2035"/>
    <cellStyle name="_Chelan Debt Forecast 12.19.05_Wind Integration 10GRC 3" xfId="2036"/>
    <cellStyle name="_Chelan Debt Forecast 12.19.05_Wind Integration 10GRC_DEM-WP(C) ENERG10C--ctn Mid-C_042010 2010GRC" xfId="2037"/>
    <cellStyle name="_Colstrip FOR - GADS 1990-2009" xfId="2038"/>
    <cellStyle name="_Colstrip FOR - GADS 1990-2009 2" xfId="2039"/>
    <cellStyle name="_Colstrip FOR - GADS 1990-2009 3" xfId="2040"/>
    <cellStyle name="_x0013__Confidential Material" xfId="2041"/>
    <cellStyle name="_Copy 11-9 Sumas Proforma - Current" xfId="2042"/>
    <cellStyle name="_Costs not in AURORA 06GRC" xfId="2043"/>
    <cellStyle name="_Costs not in AURORA 06GRC 2" xfId="2044"/>
    <cellStyle name="_Costs not in AURORA 06GRC 2 2" xfId="2045"/>
    <cellStyle name="_Costs not in AURORA 06GRC 2 2 2" xfId="2046"/>
    <cellStyle name="_Costs not in AURORA 06GRC 2 3" xfId="2047"/>
    <cellStyle name="_Costs not in AURORA 06GRC 3" xfId="2048"/>
    <cellStyle name="_Costs not in AURORA 06GRC 3 2" xfId="2049"/>
    <cellStyle name="_Costs not in AURORA 06GRC 4" xfId="2050"/>
    <cellStyle name="_Costs not in AURORA 06GRC 4 2" xfId="2051"/>
    <cellStyle name="_Costs not in AURORA 06GRC 4 2 2" xfId="2052"/>
    <cellStyle name="_Costs not in AURORA 06GRC 4 3" xfId="2053"/>
    <cellStyle name="_Costs not in AURORA 06GRC 5" xfId="2054"/>
    <cellStyle name="_Costs not in AURORA 06GRC 6" xfId="2055"/>
    <cellStyle name="_Costs not in AURORA 06GRC 6 2" xfId="2056"/>
    <cellStyle name="_Costs not in AURORA 06GRC 7" xfId="2057"/>
    <cellStyle name="_Costs not in AURORA 06GRC 7 2" xfId="2058"/>
    <cellStyle name="_Costs not in AURORA 06GRC_04 07E Wild Horse Wind Expansion (C) (2)" xfId="2059"/>
    <cellStyle name="_Costs not in AURORA 06GRC_04 07E Wild Horse Wind Expansion (C) (2) 2" xfId="2060"/>
    <cellStyle name="_Costs not in AURORA 06GRC_04 07E Wild Horse Wind Expansion (C) (2) 2 2" xfId="2061"/>
    <cellStyle name="_Costs not in AURORA 06GRC_04 07E Wild Horse Wind Expansion (C) (2) 3" xfId="2062"/>
    <cellStyle name="_Costs not in AURORA 06GRC_04 07E Wild Horse Wind Expansion (C) (2)_Adj Bench DR 3 for Initial Briefs (Electric)" xfId="2063"/>
    <cellStyle name="_Costs not in AURORA 06GRC_04 07E Wild Horse Wind Expansion (C) (2)_Adj Bench DR 3 for Initial Briefs (Electric) 2" xfId="2064"/>
    <cellStyle name="_Costs not in AURORA 06GRC_04 07E Wild Horse Wind Expansion (C) (2)_Adj Bench DR 3 for Initial Briefs (Electric) 2 2" xfId="2065"/>
    <cellStyle name="_Costs not in AURORA 06GRC_04 07E Wild Horse Wind Expansion (C) (2)_Adj Bench DR 3 for Initial Briefs (Electric) 3" xfId="2066"/>
    <cellStyle name="_Costs not in AURORA 06GRC_04 07E Wild Horse Wind Expansion (C) (2)_Adj Bench DR 3 for Initial Briefs (Electric)_DEM-WP(C) ENERG10C--ctn Mid-C_042010 2010GRC" xfId="2067"/>
    <cellStyle name="_Costs not in AURORA 06GRC_04 07E Wild Horse Wind Expansion (C) (2)_DEM-WP(C) ENERG10C--ctn Mid-C_042010 2010GRC" xfId="2068"/>
    <cellStyle name="_Costs not in AURORA 06GRC_04 07E Wild Horse Wind Expansion (C) (2)_Electric Rev Req Model (2009 GRC) " xfId="2069"/>
    <cellStyle name="_Costs not in AURORA 06GRC_04 07E Wild Horse Wind Expansion (C) (2)_Electric Rev Req Model (2009 GRC)  2" xfId="2070"/>
    <cellStyle name="_Costs not in AURORA 06GRC_04 07E Wild Horse Wind Expansion (C) (2)_Electric Rev Req Model (2009 GRC)  2 2" xfId="2071"/>
    <cellStyle name="_Costs not in AURORA 06GRC_04 07E Wild Horse Wind Expansion (C) (2)_Electric Rev Req Model (2009 GRC)  3" xfId="2072"/>
    <cellStyle name="_Costs not in AURORA 06GRC_04 07E Wild Horse Wind Expansion (C) (2)_Electric Rev Req Model (2009 GRC) _DEM-WP(C) ENERG10C--ctn Mid-C_042010 2010GRC" xfId="2073"/>
    <cellStyle name="_Costs not in AURORA 06GRC_04 07E Wild Horse Wind Expansion (C) (2)_Electric Rev Req Model (2009 GRC) Rebuttal" xfId="2074"/>
    <cellStyle name="_Costs not in AURORA 06GRC_04 07E Wild Horse Wind Expansion (C) (2)_Electric Rev Req Model (2009 GRC) Rebuttal 2" xfId="2075"/>
    <cellStyle name="_Costs not in AURORA 06GRC_04 07E Wild Horse Wind Expansion (C) (2)_Electric Rev Req Model (2009 GRC) Rebuttal REmoval of New  WH Solar AdjustMI" xfId="2076"/>
    <cellStyle name="_Costs not in AURORA 06GRC_04 07E Wild Horse Wind Expansion (C) (2)_Electric Rev Req Model (2009 GRC) Rebuttal REmoval of New  WH Solar AdjustMI 2" xfId="2077"/>
    <cellStyle name="_Costs not in AURORA 06GRC_04 07E Wild Horse Wind Expansion (C) (2)_Electric Rev Req Model (2009 GRC) Rebuttal REmoval of New  WH Solar AdjustMI 2 2" xfId="2078"/>
    <cellStyle name="_Costs not in AURORA 06GRC_04 07E Wild Horse Wind Expansion (C) (2)_Electric Rev Req Model (2009 GRC) Rebuttal REmoval of New  WH Solar AdjustMI 3" xfId="2079"/>
    <cellStyle name="_Costs not in AURORA 06GRC_04 07E Wild Horse Wind Expansion (C) (2)_Electric Rev Req Model (2009 GRC) Rebuttal REmoval of New  WH Solar AdjustMI_DEM-WP(C) ENERG10C--ctn Mid-C_042010 2010GRC" xfId="2080"/>
    <cellStyle name="_Costs not in AURORA 06GRC_04 07E Wild Horse Wind Expansion (C) (2)_Electric Rev Req Model (2009 GRC) Revised 01-18-2010" xfId="2081"/>
    <cellStyle name="_Costs not in AURORA 06GRC_04 07E Wild Horse Wind Expansion (C) (2)_Electric Rev Req Model (2009 GRC) Revised 01-18-2010 2" xfId="2082"/>
    <cellStyle name="_Costs not in AURORA 06GRC_04 07E Wild Horse Wind Expansion (C) (2)_Electric Rev Req Model (2009 GRC) Revised 01-18-2010 2 2" xfId="2083"/>
    <cellStyle name="_Costs not in AURORA 06GRC_04 07E Wild Horse Wind Expansion (C) (2)_Electric Rev Req Model (2009 GRC) Revised 01-18-2010 3" xfId="2084"/>
    <cellStyle name="_Costs not in AURORA 06GRC_04 07E Wild Horse Wind Expansion (C) (2)_Electric Rev Req Model (2009 GRC) Revised 01-18-2010_DEM-WP(C) ENERG10C--ctn Mid-C_042010 2010GRC" xfId="2085"/>
    <cellStyle name="_Costs not in AURORA 06GRC_04 07E Wild Horse Wind Expansion (C) (2)_Final Order Electric EXHIBIT A-1" xfId="2086"/>
    <cellStyle name="_Costs not in AURORA 06GRC_04 07E Wild Horse Wind Expansion (C) (2)_Final Order Electric EXHIBIT A-1 2" xfId="2087"/>
    <cellStyle name="_Costs not in AURORA 06GRC_04 07E Wild Horse Wind Expansion (C) (2)_TENASKA REGULATORY ASSET" xfId="2088"/>
    <cellStyle name="_Costs not in AURORA 06GRC_04 07E Wild Horse Wind Expansion (C) (2)_TENASKA REGULATORY ASSET 2" xfId="2089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3" xfId="2093"/>
    <cellStyle name="_Costs not in AURORA 06GRC_16.37E Wild Horse Expansion DeferralRevwrkingfile SF_DEM-WP(C) ENERG10C--ctn Mid-C_042010 2010GRC" xfId="2094"/>
    <cellStyle name="_Costs not in AURORA 06GRC_2009 GRC Compl Filing - Exhibit D" xfId="2095"/>
    <cellStyle name="_Costs not in AURORA 06GRC_2009 GRC Compl Filing - Exhibit D 2" xfId="2096"/>
    <cellStyle name="_Costs not in AURORA 06GRC_2009 GRC Compl Filing - Exhibit D 2 2" xfId="2097"/>
    <cellStyle name="_Costs not in AURORA 06GRC_2009 GRC Compl Filing - Exhibit D 3" xfId="2098"/>
    <cellStyle name="_Costs not in AURORA 06GRC_2009 GRC Compl Filing - Exhibit D_DEM-WP(C) ENERG10C--ctn Mid-C_042010 2010GRC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3" xfId="2103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2107"/>
    <cellStyle name="_Costs not in AURORA 06GRC_4 31 Regulatory Assets and Liabilities  7 06- Exhibit D_NIM Summary 3" xfId="2108"/>
    <cellStyle name="_Costs not in AURORA 06GRC_4 31 Regulatory Assets and Liabilities  7 06- Exhibit D_NIM Summary_DEM-WP(C) ENERG10C--ctn Mid-C_042010 2010GRC" xfId="2109"/>
    <cellStyle name="_Costs not in AURORA 06GRC_4 31E Reg Asset  Liab and EXH D" xfId="2110"/>
    <cellStyle name="_Costs not in AURORA 06GRC_4 31E Reg Asset  Liab and EXH D _ Aug 10 Filing (2)" xfId="2111"/>
    <cellStyle name="_Costs not in AURORA 06GRC_4 32 Regulatory Assets and Liabilities  7 06- Exhibit D" xfId="2112"/>
    <cellStyle name="_Costs not in AURORA 06GRC_4 32 Regulatory Assets and Liabilities  7 06- Exhibit D 2" xfId="2113"/>
    <cellStyle name="_Costs not in AURORA 06GRC_4 32 Regulatory Assets and Liabilities  7 06- Exhibit D 2 2" xfId="2114"/>
    <cellStyle name="_Costs not in AURORA 06GRC_4 32 Regulatory Assets and Liabilities  7 06- Exhibit D 3" xfId="2115"/>
    <cellStyle name="_Costs not in AURORA 06GRC_4 32 Regulatory Assets and Liabilities  7 06- Exhibit D_DEM-WP(C) ENERG10C--ctn Mid-C_042010 2010GRC" xfId="2116"/>
    <cellStyle name="_Costs not in AURORA 06GRC_4 32 Regulatory Assets and Liabilities  7 06- Exhibit D_NIM Summary" xfId="2117"/>
    <cellStyle name="_Costs not in AURORA 06GRC_4 32 Regulatory Assets and Liabilities  7 06- Exhibit D_NIM Summary 2" xfId="2118"/>
    <cellStyle name="_Costs not in AURORA 06GRC_4 32 Regulatory Assets and Liabilities  7 06- Exhibit D_NIM Summary 2 2" xfId="2119"/>
    <cellStyle name="_Costs not in AURORA 06GRC_4 32 Regulatory Assets and Liabilities  7 06- Exhibit D_NIM Summary 3" xfId="2120"/>
    <cellStyle name="_Costs not in AURORA 06GRC_4 32 Regulatory Assets and Liabilities  7 06- Exhibit D_NIM Summary_DEM-WP(C) ENERG10C--ctn Mid-C_042010 2010GRC" xfId="2121"/>
    <cellStyle name="_Costs not in AURORA 06GRC_AURORA Total New" xfId="2122"/>
    <cellStyle name="_Costs not in AURORA 06GRC_AURORA Total New 2" xfId="2123"/>
    <cellStyle name="_Costs not in AURORA 06GRC_AURORA Total New 2 2" xfId="2124"/>
    <cellStyle name="_Costs not in AURORA 06GRC_AURORA Total New 3" xfId="2125"/>
    <cellStyle name="_Costs not in AURORA 06GRC_Book2" xfId="2126"/>
    <cellStyle name="_Costs not in AURORA 06GRC_Book2 2" xfId="2127"/>
    <cellStyle name="_Costs not in AURORA 06GRC_Book2 2 2" xfId="2128"/>
    <cellStyle name="_Costs not in AURORA 06GRC_Book2 3" xfId="2129"/>
    <cellStyle name="_Costs not in AURORA 06GRC_Book2_Adj Bench DR 3 for Initial Briefs (Electric)" xfId="2130"/>
    <cellStyle name="_Costs not in AURORA 06GRC_Book2_Adj Bench DR 3 for Initial Briefs (Electric) 2" xfId="2131"/>
    <cellStyle name="_Costs not in AURORA 06GRC_Book2_Adj Bench DR 3 for Initial Briefs (Electric) 2 2" xfId="2132"/>
    <cellStyle name="_Costs not in AURORA 06GRC_Book2_Adj Bench DR 3 for Initial Briefs (Electric) 3" xfId="2133"/>
    <cellStyle name="_Costs not in AURORA 06GRC_Book2_Adj Bench DR 3 for Initial Briefs (Electric)_DEM-WP(C) ENERG10C--ctn Mid-C_042010 2010GRC" xfId="2134"/>
    <cellStyle name="_Costs not in AURORA 06GRC_Book2_DEM-WP(C) ENERG10C--ctn Mid-C_042010 2010GRC" xfId="2135"/>
    <cellStyle name="_Costs not in AURORA 06GRC_Book2_Electric Rev Req Model (2009 GRC) Rebuttal" xfId="2136"/>
    <cellStyle name="_Costs not in AURORA 06GRC_Book2_Electric Rev Req Model (2009 GRC) Rebuttal 2" xfId="2137"/>
    <cellStyle name="_Costs not in AURORA 06GRC_Book2_Electric Rev Req Model (2009 GRC) Rebuttal REmoval of New  WH Solar AdjustMI" xfId="2138"/>
    <cellStyle name="_Costs not in AURORA 06GRC_Book2_Electric Rev Req Model (2009 GRC) Rebuttal REmoval of New  WH Solar AdjustMI 2" xfId="2139"/>
    <cellStyle name="_Costs not in AURORA 06GRC_Book2_Electric Rev Req Model (2009 GRC) Rebuttal REmoval of New  WH Solar AdjustMI 2 2" xfId="2140"/>
    <cellStyle name="_Costs not in AURORA 06GRC_Book2_Electric Rev Req Model (2009 GRC) Rebuttal REmoval of New  WH Solar AdjustMI 3" xfId="2141"/>
    <cellStyle name="_Costs not in AURORA 06GRC_Book2_Electric Rev Req Model (2009 GRC) Rebuttal REmoval of New  WH Solar AdjustMI_DEM-WP(C) ENERG10C--ctn Mid-C_042010 2010GRC" xfId="2142"/>
    <cellStyle name="_Costs not in AURORA 06GRC_Book2_Electric Rev Req Model (2009 GRC) Revised 01-18-2010" xfId="2143"/>
    <cellStyle name="_Costs not in AURORA 06GRC_Book2_Electric Rev Req Model (2009 GRC) Revised 01-18-2010 2" xfId="2144"/>
    <cellStyle name="_Costs not in AURORA 06GRC_Book2_Electric Rev Req Model (2009 GRC) Revised 01-18-2010 2 2" xfId="2145"/>
    <cellStyle name="_Costs not in AURORA 06GRC_Book2_Electric Rev Req Model (2009 GRC) Revised 01-18-2010 3" xfId="2146"/>
    <cellStyle name="_Costs not in AURORA 06GRC_Book2_Electric Rev Req Model (2009 GRC) Revised 01-18-2010_DEM-WP(C) ENERG10C--ctn Mid-C_042010 2010GRC" xfId="2147"/>
    <cellStyle name="_Costs not in AURORA 06GRC_Book2_Final Order Electric EXHIBIT A-1" xfId="2148"/>
    <cellStyle name="_Costs not in AURORA 06GRC_Book2_Final Order Electric EXHIBIT A-1 2" xfId="2149"/>
    <cellStyle name="_Costs not in AURORA 06GRC_Book4" xfId="2150"/>
    <cellStyle name="_Costs not in AURORA 06GRC_Book4 2" xfId="2151"/>
    <cellStyle name="_Costs not in AURORA 06GRC_Book4 2 2" xfId="2152"/>
    <cellStyle name="_Costs not in AURORA 06GRC_Book4 3" xfId="2153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3" xfId="2158"/>
    <cellStyle name="_Costs not in AURORA 06GRC_Book9_DEM-WP(C) ENERG10C--ctn Mid-C_042010 2010GRC" xfId="2159"/>
    <cellStyle name="_Costs not in AURORA 06GRC_Chelan PUD Power Costs (8-10)" xfId="2160"/>
    <cellStyle name="_Costs not in AURORA 06GRC_DEM-WP(C) Chelan Power Costs" xfId="2161"/>
    <cellStyle name="_Costs not in AURORA 06GRC_DEM-WP(C) ENERG10C--ctn Mid-C_042010 2010GRC" xfId="2162"/>
    <cellStyle name="_Costs not in AURORA 06GRC_DEM-WP(C) Gas Transport 2010GRC" xfId="2163"/>
    <cellStyle name="_Costs not in AURORA 06GRC_Exhibit D fr R Gho 12-31-08" xfId="2164"/>
    <cellStyle name="_Costs not in AURORA 06GRC_Exhibit D fr R Gho 12-31-08 2" xfId="2165"/>
    <cellStyle name="_Costs not in AURORA 06GRC_Exhibit D fr R Gho 12-31-08 2 2" xfId="2166"/>
    <cellStyle name="_Costs not in AURORA 06GRC_Exhibit D fr R Gho 12-31-08 3" xfId="2167"/>
    <cellStyle name="_Costs not in AURORA 06GRC_Exhibit D fr R Gho 12-31-08 v2" xfId="2168"/>
    <cellStyle name="_Costs not in AURORA 06GRC_Exhibit D fr R Gho 12-31-08 v2 2" xfId="2169"/>
    <cellStyle name="_Costs not in AURORA 06GRC_Exhibit D fr R Gho 12-31-08 v2 2 2" xfId="2170"/>
    <cellStyle name="_Costs not in AURORA 06GRC_Exhibit D fr R Gho 12-31-08 v2 3" xfId="2171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2175"/>
    <cellStyle name="_Costs not in AURORA 06GRC_Exhibit D fr R Gho 12-31-08 v2_NIM Summary 3" xfId="2176"/>
    <cellStyle name="_Costs not in AURORA 06GRC_Exhibit D fr R Gho 12-31-08 v2_NIM Summary_DEM-WP(C) ENERG10C--ctn Mid-C_042010 2010GRC" xfId="2177"/>
    <cellStyle name="_Costs not in AURORA 06GRC_Exhibit D fr R Gho 12-31-08_DEM-WP(C) ENERG10C--ctn Mid-C_042010 2010GRC" xfId="2178"/>
    <cellStyle name="_Costs not in AURORA 06GRC_Exhibit D fr R Gho 12-31-08_NIM Summary" xfId="2179"/>
    <cellStyle name="_Costs not in AURORA 06GRC_Exhibit D fr R Gho 12-31-08_NIM Summary 2" xfId="2180"/>
    <cellStyle name="_Costs not in AURORA 06GRC_Exhibit D fr R Gho 12-31-08_NIM Summary 2 2" xfId="2181"/>
    <cellStyle name="_Costs not in AURORA 06GRC_Exhibit D fr R Gho 12-31-08_NIM Summary 3" xfId="2182"/>
    <cellStyle name="_Costs not in AURORA 06GRC_Exhibit D fr R Gho 12-31-08_NIM Summary_DEM-WP(C) ENERG10C--ctn Mid-C_042010 2010GRC" xfId="2183"/>
    <cellStyle name="_Costs not in AURORA 06GRC_Hopkins Ridge Prepaid Tran - Interest Earned RY 12ME Feb  '11" xfId="2184"/>
    <cellStyle name="_Costs not in AURORA 06GRC_Hopkins Ridge Prepaid Tran - Interest Earned RY 12ME Feb  '11 2" xfId="2185"/>
    <cellStyle name="_Costs not in AURORA 06GRC_Hopkins Ridge Prepaid Tran - Interest Earned RY 12ME Feb  '11 2 2" xfId="2186"/>
    <cellStyle name="_Costs not in AURORA 06GRC_Hopkins Ridge Prepaid Tran - Interest Earned RY 12ME Feb  '11 3" xfId="2187"/>
    <cellStyle name="_Costs not in AURORA 06GRC_Hopkins Ridge Prepaid Tran - Interest Earned RY 12ME Feb  '11_DEM-WP(C) ENERG10C--ctn Mid-C_042010 2010GRC" xfId="2188"/>
    <cellStyle name="_Costs not in AURORA 06GRC_Hopkins Ridge Prepaid Tran - Interest Earned RY 12ME Feb  '11_NIM Summary" xfId="2189"/>
    <cellStyle name="_Costs not in AURORA 06GRC_Hopkins Ridge Prepaid Tran - Interest Earned RY 12ME Feb  '11_NIM Summary 2" xfId="2190"/>
    <cellStyle name="_Costs not in AURORA 06GRC_Hopkins Ridge Prepaid Tran - Interest Earned RY 12ME Feb  '11_NIM Summary 2 2" xfId="2191"/>
    <cellStyle name="_Costs not in AURORA 06GRC_Hopkins Ridge Prepaid Tran - Interest Earned RY 12ME Feb  '11_NIM Summary 3" xfId="2192"/>
    <cellStyle name="_Costs not in AURORA 06GRC_Hopkins Ridge Prepaid Tran - Interest Earned RY 12ME Feb  '11_NIM Summary_DEM-WP(C) ENERG10C--ctn Mid-C_042010 2010GRC" xfId="2193"/>
    <cellStyle name="_Costs not in AURORA 06GRC_Hopkins Ridge Prepaid Tran - Interest Earned RY 12ME Feb  '11_Transmission Workbook for May BOD" xfId="2194"/>
    <cellStyle name="_Costs not in AURORA 06GRC_Hopkins Ridge Prepaid Tran - Interest Earned RY 12ME Feb  '11_Transmission Workbook for May BOD 2" xfId="2195"/>
    <cellStyle name="_Costs not in AURORA 06GRC_Hopkins Ridge Prepaid Tran - Interest Earned RY 12ME Feb  '11_Transmission Workbook for May BOD 2 2" xfId="2196"/>
    <cellStyle name="_Costs not in AURORA 06GRC_Hopkins Ridge Prepaid Tran - Interest Earned RY 12ME Feb  '11_Transmission Workbook for May BOD 3" xfId="2197"/>
    <cellStyle name="_Costs not in AURORA 06GRC_Hopkins Ridge Prepaid Tran - Interest Earned RY 12ME Feb  '11_Transmission Workbook for May BOD_DEM-WP(C) ENERG10C--ctn Mid-C_042010 2010GRC" xfId="2198"/>
    <cellStyle name="_Costs not in AURORA 06GRC_NIM Summary" xfId="2199"/>
    <cellStyle name="_Costs not in AURORA 06GRC_NIM Summary 09GRC" xfId="2200"/>
    <cellStyle name="_Costs not in AURORA 06GRC_NIM Summary 09GRC 2" xfId="2201"/>
    <cellStyle name="_Costs not in AURORA 06GRC_NIM Summary 09GRC 2 2" xfId="2202"/>
    <cellStyle name="_Costs not in AURORA 06GRC_NIM Summary 09GRC 3" xfId="2203"/>
    <cellStyle name="_Costs not in AURORA 06GRC_NIM Summary 09GRC_DEM-WP(C) ENERG10C--ctn Mid-C_042010 2010GRC" xfId="2204"/>
    <cellStyle name="_Costs not in AURORA 06GRC_NIM Summary 10" xfId="2205"/>
    <cellStyle name="_Costs not in AURORA 06GRC_NIM Summary 11" xfId="2206"/>
    <cellStyle name="_Costs not in AURORA 06GRC_NIM Summary 12" xfId="2207"/>
    <cellStyle name="_Costs not in AURORA 06GRC_NIM Summary 13" xfId="2208"/>
    <cellStyle name="_Costs not in AURORA 06GRC_NIM Summary 14" xfId="2209"/>
    <cellStyle name="_Costs not in AURORA 06GRC_NIM Summary 2" xfId="2210"/>
    <cellStyle name="_Costs not in AURORA 06GRC_NIM Summary 2 2" xfId="2211"/>
    <cellStyle name="_Costs not in AURORA 06GRC_NIM Summary 3" xfId="2212"/>
    <cellStyle name="_Costs not in AURORA 06GRC_NIM Summary 3 2" xfId="2213"/>
    <cellStyle name="_Costs not in AURORA 06GRC_NIM Summary 4" xfId="2214"/>
    <cellStyle name="_Costs not in AURORA 06GRC_NIM Summary 4 2" xfId="2215"/>
    <cellStyle name="_Costs not in AURORA 06GRC_NIM Summary 5" xfId="2216"/>
    <cellStyle name="_Costs not in AURORA 06GRC_NIM Summary 5 2" xfId="2217"/>
    <cellStyle name="_Costs not in AURORA 06GRC_NIM Summary 6" xfId="2218"/>
    <cellStyle name="_Costs not in AURORA 06GRC_NIM Summary 6 2" xfId="2219"/>
    <cellStyle name="_Costs not in AURORA 06GRC_NIM Summary 7" xfId="2220"/>
    <cellStyle name="_Costs not in AURORA 06GRC_NIM Summary 7 2" xfId="2221"/>
    <cellStyle name="_Costs not in AURORA 06GRC_NIM Summary 8" xfId="2222"/>
    <cellStyle name="_Costs not in AURORA 06GRC_NIM Summary 8 2" xfId="2223"/>
    <cellStyle name="_Costs not in AURORA 06GRC_NIM Summary 9" xfId="2224"/>
    <cellStyle name="_Costs not in AURORA 06GRC_NIM Summary 9 2" xfId="2225"/>
    <cellStyle name="_Costs not in AURORA 06GRC_NIM Summary_DEM-WP(C) ENERG10C--ctn Mid-C_042010 2010GRC" xfId="2226"/>
    <cellStyle name="_Costs not in AURORA 06GRC_PCA 7 - Exhibit D update 11_30_08 (2)" xfId="2227"/>
    <cellStyle name="_Costs not in AURORA 06GRC_PCA 7 - Exhibit D update 11_30_08 (2) 2" xfId="2228"/>
    <cellStyle name="_Costs not in AURORA 06GRC_PCA 7 - Exhibit D update 11_30_08 (2) 2 2" xfId="2229"/>
    <cellStyle name="_Costs not in AURORA 06GRC_PCA 7 - Exhibit D update 11_30_08 (2) 2 2 2" xfId="2230"/>
    <cellStyle name="_Costs not in AURORA 06GRC_PCA 7 - Exhibit D update 11_30_08 (2) 2 3" xfId="2231"/>
    <cellStyle name="_Costs not in AURORA 06GRC_PCA 7 - Exhibit D update 11_30_08 (2) 3" xfId="2232"/>
    <cellStyle name="_Costs not in AURORA 06GRC_PCA 7 - Exhibit D update 11_30_08 (2) 3 2" xfId="2233"/>
    <cellStyle name="_Costs not in AURORA 06GRC_PCA 7 - Exhibit D update 11_30_08 (2) 4" xfId="2234"/>
    <cellStyle name="_Costs not in AURORA 06GRC_PCA 7 - Exhibit D update 11_30_08 (2)_DEM-WP(C) ENERG10C--ctn Mid-C_042010 2010GRC" xfId="2235"/>
    <cellStyle name="_Costs not in AURORA 06GRC_PCA 7 - Exhibit D update 11_30_08 (2)_NIM Summary" xfId="2236"/>
    <cellStyle name="_Costs not in AURORA 06GRC_PCA 7 - Exhibit D update 11_30_08 (2)_NIM Summary 2" xfId="2237"/>
    <cellStyle name="_Costs not in AURORA 06GRC_PCA 7 - Exhibit D update 11_30_08 (2)_NIM Summary 2 2" xfId="2238"/>
    <cellStyle name="_Costs not in AURORA 06GRC_PCA 7 - Exhibit D update 11_30_08 (2)_NIM Summary 3" xfId="2239"/>
    <cellStyle name="_Costs not in AURORA 06GRC_PCA 7 - Exhibit D update 11_30_08 (2)_NIM Summary_DEM-WP(C) ENERG10C--ctn Mid-C_042010 2010GRC" xfId="2240"/>
    <cellStyle name="_Costs not in AURORA 06GRC_PCA 9 -  Exhibit D April 2010 (3)" xfId="2241"/>
    <cellStyle name="_Costs not in AURORA 06GRC_PCA 9 -  Exhibit D April 2010 (3) 2" xfId="2242"/>
    <cellStyle name="_Costs not in AURORA 06GRC_PCA 9 -  Exhibit D April 2010 (3) 2 2" xfId="2243"/>
    <cellStyle name="_Costs not in AURORA 06GRC_PCA 9 -  Exhibit D April 2010 (3) 3" xfId="2244"/>
    <cellStyle name="_Costs not in AURORA 06GRC_PCA 9 -  Exhibit D April 2010 (3)_DEM-WP(C) ENERG10C--ctn Mid-C_042010 2010GRC" xfId="2245"/>
    <cellStyle name="_Costs not in AURORA 06GRC_Power Costs - Comparison bx Rbtl-Staff-Jt-PC" xfId="2246"/>
    <cellStyle name="_Costs not in AURORA 06GRC_Power Costs - Comparison bx Rbtl-Staff-Jt-PC 2" xfId="2247"/>
    <cellStyle name="_Costs not in AURORA 06GRC_Power Costs - Comparison bx Rbtl-Staff-Jt-PC 2 2" xfId="2248"/>
    <cellStyle name="_Costs not in AURORA 06GRC_Power Costs - Comparison bx Rbtl-Staff-Jt-PC 3" xfId="2249"/>
    <cellStyle name="_Costs not in AURORA 06GRC_Power Costs - Comparison bx Rbtl-Staff-Jt-PC_Adj Bench DR 3 for Initial Briefs (Electric)" xfId="2250"/>
    <cellStyle name="_Costs not in AURORA 06GRC_Power Costs - Comparison bx Rbtl-Staff-Jt-PC_Adj Bench DR 3 for Initial Briefs (Electric) 2" xfId="2251"/>
    <cellStyle name="_Costs not in AURORA 06GRC_Power Costs - Comparison bx Rbtl-Staff-Jt-PC_Adj Bench DR 3 for Initial Briefs (Electric) 2 2" xfId="2252"/>
    <cellStyle name="_Costs not in AURORA 06GRC_Power Costs - Comparison bx Rbtl-Staff-Jt-PC_Adj Bench DR 3 for Initial Briefs (Electric) 3" xfId="2253"/>
    <cellStyle name="_Costs not in AURORA 06GRC_Power Costs - Comparison bx Rbtl-Staff-Jt-PC_Adj Bench DR 3 for Initial Briefs (Electric)_DEM-WP(C) ENERG10C--ctn Mid-C_042010 2010GRC" xfId="2254"/>
    <cellStyle name="_Costs not in AURORA 06GRC_Power Costs - Comparison bx Rbtl-Staff-Jt-PC_DEM-WP(C) ENERG10C--ctn Mid-C_042010 2010GRC" xfId="2255"/>
    <cellStyle name="_Costs not in AURORA 06GRC_Power Costs - Comparison bx Rbtl-Staff-Jt-PC_Electric Rev Req Model (2009 GRC) Rebuttal" xfId="2256"/>
    <cellStyle name="_Costs not in AURORA 06GRC_Power Costs - Comparison bx Rbtl-Staff-Jt-PC_Electric Rev Req Model (2009 GRC) Rebuttal 2" xfId="2257"/>
    <cellStyle name="_Costs not in AURORA 06GRC_Power Costs - Comparison bx Rbtl-Staff-Jt-PC_Electric Rev Req Model (2009 GRC) Rebuttal REmoval of New  WH Solar AdjustMI" xfId="2258"/>
    <cellStyle name="_Costs not in AURORA 06GRC_Power Costs - Comparison bx Rbtl-Staff-Jt-PC_Electric Rev Req Model (2009 GRC) Rebuttal REmoval of New  WH Solar AdjustMI 2" xfId="2259"/>
    <cellStyle name="_Costs not in AURORA 06GRC_Power Costs - Comparison bx Rbtl-Staff-Jt-PC_Electric Rev Req Model (2009 GRC) Rebuttal REmoval of New  WH Solar AdjustMI 2 2" xfId="2260"/>
    <cellStyle name="_Costs not in AURORA 06GRC_Power Costs - Comparison bx Rbtl-Staff-Jt-PC_Electric Rev Req Model (2009 GRC) Rebuttal REmoval of New  WH Solar AdjustMI 3" xfId="2261"/>
    <cellStyle name="_Costs not in AURORA 06GRC_Power Costs - Comparison bx Rbtl-Staff-Jt-PC_Electric Rev Req Model (2009 GRC) Rebuttal REmoval of New  WH Solar AdjustMI_DEM-WP(C) ENERG10C--ctn Mid-C_042010 2010GRC" xfId="2262"/>
    <cellStyle name="_Costs not in AURORA 06GRC_Power Costs - Comparison bx Rbtl-Staff-Jt-PC_Electric Rev Req Model (2009 GRC) Revised 01-18-2010" xfId="2263"/>
    <cellStyle name="_Costs not in AURORA 06GRC_Power Costs - Comparison bx Rbtl-Staff-Jt-PC_Electric Rev Req Model (2009 GRC) Revised 01-18-2010 2" xfId="2264"/>
    <cellStyle name="_Costs not in AURORA 06GRC_Power Costs - Comparison bx Rbtl-Staff-Jt-PC_Electric Rev Req Model (2009 GRC) Revised 01-18-2010 2 2" xfId="2265"/>
    <cellStyle name="_Costs not in AURORA 06GRC_Power Costs - Comparison bx Rbtl-Staff-Jt-PC_Electric Rev Req Model (2009 GRC) Revised 01-18-2010 3" xfId="2266"/>
    <cellStyle name="_Costs not in AURORA 06GRC_Power Costs - Comparison bx Rbtl-Staff-Jt-PC_Electric Rev Req Model (2009 GRC) Revised 01-18-2010_DEM-WP(C) ENERG10C--ctn Mid-C_042010 2010GRC" xfId="2267"/>
    <cellStyle name="_Costs not in AURORA 06GRC_Power Costs - Comparison bx Rbtl-Staff-Jt-PC_Final Order Electric EXHIBIT A-1" xfId="2268"/>
    <cellStyle name="_Costs not in AURORA 06GRC_Power Costs - Comparison bx Rbtl-Staff-Jt-PC_Final Order Electric EXHIBIT A-1 2" xfId="2269"/>
    <cellStyle name="_Costs not in AURORA 06GRC_Rebuttal Power Costs" xfId="2270"/>
    <cellStyle name="_Costs not in AURORA 06GRC_Rebuttal Power Costs 2" xfId="2271"/>
    <cellStyle name="_Costs not in AURORA 06GRC_Rebuttal Power Costs 2 2" xfId="2272"/>
    <cellStyle name="_Costs not in AURORA 06GRC_Rebuttal Power Costs 3" xfId="2273"/>
    <cellStyle name="_Costs not in AURORA 06GRC_Rebuttal Power Costs_Adj Bench DR 3 for Initial Briefs (Electric)" xfId="2274"/>
    <cellStyle name="_Costs not in AURORA 06GRC_Rebuttal Power Costs_Adj Bench DR 3 for Initial Briefs (Electric) 2" xfId="2275"/>
    <cellStyle name="_Costs not in AURORA 06GRC_Rebuttal Power Costs_Adj Bench DR 3 for Initial Briefs (Electric) 2 2" xfId="2276"/>
    <cellStyle name="_Costs not in AURORA 06GRC_Rebuttal Power Costs_Adj Bench DR 3 for Initial Briefs (Electric) 3" xfId="2277"/>
    <cellStyle name="_Costs not in AURORA 06GRC_Rebuttal Power Costs_Adj Bench DR 3 for Initial Briefs (Electric)_DEM-WP(C) ENERG10C--ctn Mid-C_042010 2010GRC" xfId="2278"/>
    <cellStyle name="_Costs not in AURORA 06GRC_Rebuttal Power Costs_DEM-WP(C) ENERG10C--ctn Mid-C_042010 2010GRC" xfId="2279"/>
    <cellStyle name="_Costs not in AURORA 06GRC_Rebuttal Power Costs_Electric Rev Req Model (2009 GRC) Rebuttal" xfId="2280"/>
    <cellStyle name="_Costs not in AURORA 06GRC_Rebuttal Power Costs_Electric Rev Req Model (2009 GRC) Rebuttal 2" xfId="228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3" xfId="2290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Transmission Workbook for May BOD" xfId="2294"/>
    <cellStyle name="_Costs not in AURORA 06GRC_Transmission Workbook for May BOD 2" xfId="2295"/>
    <cellStyle name="_Costs not in AURORA 06GRC_Transmission Workbook for May BOD 2 2" xfId="2296"/>
    <cellStyle name="_Costs not in AURORA 06GRC_Transmission Workbook for May BOD 3" xfId="2297"/>
    <cellStyle name="_Costs not in AURORA 06GRC_Transmission Workbook for May BOD_DEM-WP(C) ENERG10C--ctn Mid-C_042010 2010GRC" xfId="2298"/>
    <cellStyle name="_Costs not in AURORA 06GRC_Wind Integration 10GRC" xfId="2299"/>
    <cellStyle name="_Costs not in AURORA 06GRC_Wind Integration 10GRC 2" xfId="2300"/>
    <cellStyle name="_Costs not in AURORA 06GRC_Wind Integration 10GRC 2 2" xfId="2301"/>
    <cellStyle name="_Costs not in AURORA 06GRC_Wind Integration 10GRC 3" xfId="2302"/>
    <cellStyle name="_Costs not in AURORA 06GRC_Wind Integration 10GRC_DEM-WP(C) ENERG10C--ctn Mid-C_042010 2010GRC" xfId="2303"/>
    <cellStyle name="_Costs not in AURORA 2006GRC 6.15.06" xfId="2304"/>
    <cellStyle name="_Costs not in AURORA 2006GRC 6.15.06 2" xfId="2305"/>
    <cellStyle name="_Costs not in AURORA 2006GRC 6.15.06 2 2" xfId="2306"/>
    <cellStyle name="_Costs not in AURORA 2006GRC 6.15.06 2 2 2" xfId="2307"/>
    <cellStyle name="_Costs not in AURORA 2006GRC 6.15.06 2 3" xfId="2308"/>
    <cellStyle name="_Costs not in AURORA 2006GRC 6.15.06 3" xfId="2309"/>
    <cellStyle name="_Costs not in AURORA 2006GRC 6.15.06 3 2" xfId="2310"/>
    <cellStyle name="_Costs not in AURORA 2006GRC 6.15.06 4" xfId="2311"/>
    <cellStyle name="_Costs not in AURORA 2006GRC 6.15.06 4 2" xfId="2312"/>
    <cellStyle name="_Costs not in AURORA 2006GRC 6.15.06 4 2 2" xfId="2313"/>
    <cellStyle name="_Costs not in AURORA 2006GRC 6.15.06 4 3" xfId="2314"/>
    <cellStyle name="_Costs not in AURORA 2006GRC 6.15.06 5" xfId="2315"/>
    <cellStyle name="_Costs not in AURORA 2006GRC 6.15.06 6" xfId="2316"/>
    <cellStyle name="_Costs not in AURORA 2006GRC 6.15.06 6 2" xfId="2317"/>
    <cellStyle name="_Costs not in AURORA 2006GRC 6.15.06 7" xfId="2318"/>
    <cellStyle name="_Costs not in AURORA 2006GRC 6.15.06 7 2" xfId="2319"/>
    <cellStyle name="_Costs not in AURORA 2006GRC 6.15.06_04 07E Wild Horse Wind Expansion (C) (2)" xfId="2320"/>
    <cellStyle name="_Costs not in AURORA 2006GRC 6.15.06_04 07E Wild Horse Wind Expansion (C) (2) 2" xfId="2321"/>
    <cellStyle name="_Costs not in AURORA 2006GRC 6.15.06_04 07E Wild Horse Wind Expansion (C) (2) 2 2" xfId="2322"/>
    <cellStyle name="_Costs not in AURORA 2006GRC 6.15.06_04 07E Wild Horse Wind Expansion (C) (2) 3" xfId="2323"/>
    <cellStyle name="_Costs not in AURORA 2006GRC 6.15.06_04 07E Wild Horse Wind Expansion (C) (2)_Adj Bench DR 3 for Initial Briefs (Electric)" xfId="2324"/>
    <cellStyle name="_Costs not in AURORA 2006GRC 6.15.06_04 07E Wild Horse Wind Expansion (C) (2)_Adj Bench DR 3 for Initial Briefs (Electric) 2" xfId="2325"/>
    <cellStyle name="_Costs not in AURORA 2006GRC 6.15.06_04 07E Wild Horse Wind Expansion (C) (2)_Adj Bench DR 3 for Initial Briefs (Electric) 2 2" xfId="2326"/>
    <cellStyle name="_Costs not in AURORA 2006GRC 6.15.06_04 07E Wild Horse Wind Expansion (C) (2)_Adj Bench DR 3 for Initial Briefs (Electric) 3" xfId="2327"/>
    <cellStyle name="_Costs not in AURORA 2006GRC 6.15.06_04 07E Wild Horse Wind Expansion (C) (2)_Adj Bench DR 3 for Initial Briefs (Electric)_DEM-WP(C) ENERG10C--ctn Mid-C_042010 2010GRC" xfId="2328"/>
    <cellStyle name="_Costs not in AURORA 2006GRC 6.15.06_04 07E Wild Horse Wind Expansion (C) (2)_DEM-WP(C) ENERG10C--ctn Mid-C_042010 2010GRC" xfId="2329"/>
    <cellStyle name="_Costs not in AURORA 2006GRC 6.15.06_04 07E Wild Horse Wind Expansion (C) (2)_Electric Rev Req Model (2009 GRC) " xfId="2330"/>
    <cellStyle name="_Costs not in AURORA 2006GRC 6.15.06_04 07E Wild Horse Wind Expansion (C) (2)_Electric Rev Req Model (2009 GRC)  2" xfId="2331"/>
    <cellStyle name="_Costs not in AURORA 2006GRC 6.15.06_04 07E Wild Horse Wind Expansion (C) (2)_Electric Rev Req Model (2009 GRC)  2 2" xfId="2332"/>
    <cellStyle name="_Costs not in AURORA 2006GRC 6.15.06_04 07E Wild Horse Wind Expansion (C) (2)_Electric Rev Req Model (2009 GRC)  3" xfId="2333"/>
    <cellStyle name="_Costs not in AURORA 2006GRC 6.15.06_04 07E Wild Horse Wind Expansion (C) (2)_Electric Rev Req Model (2009 GRC) _DEM-WP(C) ENERG10C--ctn Mid-C_042010 2010GRC" xfId="2334"/>
    <cellStyle name="_Costs not in AURORA 2006GRC 6.15.06_04 07E Wild Horse Wind Expansion (C) (2)_Electric Rev Req Model (2009 GRC) Rebuttal" xfId="2335"/>
    <cellStyle name="_Costs not in AURORA 2006GRC 6.15.06_04 07E Wild Horse Wind Expansion (C) (2)_Electric Rev Req Model (2009 GRC) Rebuttal 2" xfId="2336"/>
    <cellStyle name="_Costs not in AURORA 2006GRC 6.15.06_04 07E Wild Horse Wind Expansion (C) (2)_Electric Rev Req Model (2009 GRC) Rebuttal REmoval of New  WH Solar AdjustMI" xfId="2337"/>
    <cellStyle name="_Costs not in AURORA 2006GRC 6.15.06_04 07E Wild Horse Wind Expansion (C) (2)_Electric Rev Req Model (2009 GRC) Rebuttal REmoval of New  WH Solar AdjustMI 2" xfId="2338"/>
    <cellStyle name="_Costs not in AURORA 2006GRC 6.15.06_04 07E Wild Horse Wind Expansion (C) (2)_Electric Rev Req Model (2009 GRC) Rebuttal REmoval of New  WH Solar AdjustMI 2 2" xfId="2339"/>
    <cellStyle name="_Costs not in AURORA 2006GRC 6.15.06_04 07E Wild Horse Wind Expansion (C) (2)_Electric Rev Req Model (2009 GRC) Rebuttal REmoval of New  WH Solar AdjustMI 3" xfId="2340"/>
    <cellStyle name="_Costs not in AURORA 2006GRC 6.15.06_04 07E Wild Horse Wind Expansion (C) (2)_Electric Rev Req Model (2009 GRC) Rebuttal REmoval of New  WH Solar AdjustMI_DEM-WP(C) ENERG10C--ctn Mid-C_042010 2010GRC" xfId="2341"/>
    <cellStyle name="_Costs not in AURORA 2006GRC 6.15.06_04 07E Wild Horse Wind Expansion (C) (2)_Electric Rev Req Model (2009 GRC) Revised 01-18-2010" xfId="2342"/>
    <cellStyle name="_Costs not in AURORA 2006GRC 6.15.06_04 07E Wild Horse Wind Expansion (C) (2)_Electric Rev Req Model (2009 GRC) Revised 01-18-2010 2" xfId="2343"/>
    <cellStyle name="_Costs not in AURORA 2006GRC 6.15.06_04 07E Wild Horse Wind Expansion (C) (2)_Electric Rev Req Model (2009 GRC) Revised 01-18-2010 2 2" xfId="2344"/>
    <cellStyle name="_Costs not in AURORA 2006GRC 6.15.06_04 07E Wild Horse Wind Expansion (C) (2)_Electric Rev Req Model (2009 GRC) Revised 01-18-2010 3" xfId="2345"/>
    <cellStyle name="_Costs not in AURORA 2006GRC 6.15.06_04 07E Wild Horse Wind Expansion (C) (2)_Electric Rev Req Model (2009 GRC) Revised 01-18-2010_DEM-WP(C) ENERG10C--ctn Mid-C_042010 2010GRC" xfId="2346"/>
    <cellStyle name="_Costs not in AURORA 2006GRC 6.15.06_04 07E Wild Horse Wind Expansion (C) (2)_Final Order Electric EXHIBIT A-1" xfId="2347"/>
    <cellStyle name="_Costs not in AURORA 2006GRC 6.15.06_04 07E Wild Horse Wind Expansion (C) (2)_Final Order Electric EXHIBIT A-1 2" xfId="2348"/>
    <cellStyle name="_Costs not in AURORA 2006GRC 6.15.06_04 07E Wild Horse Wind Expansion (C) (2)_TENASKA REGULATORY ASSET" xfId="2349"/>
    <cellStyle name="_Costs not in AURORA 2006GRC 6.15.06_04 07E Wild Horse Wind Expansion (C) (2)_TENASKA REGULATORY ASSET 2" xfId="2350"/>
    <cellStyle name="_Costs not in AURORA 2006GRC 6.15.06_16.37E Wild Horse Expansion DeferralRevwrkingfile SF" xfId="2351"/>
    <cellStyle name="_Costs not in AURORA 2006GRC 6.15.06_16.37E Wild Horse Expansion DeferralRevwrkingfile SF 2" xfId="2352"/>
    <cellStyle name="_Costs not in AURORA 2006GRC 6.15.06_16.37E Wild Horse Expansion DeferralRevwrkingfile SF 2 2" xfId="2353"/>
    <cellStyle name="_Costs not in AURORA 2006GRC 6.15.06_16.37E Wild Horse Expansion DeferralRevwrkingfile SF 3" xfId="2354"/>
    <cellStyle name="_Costs not in AURORA 2006GRC 6.15.06_16.37E Wild Horse Expansion DeferralRevwrkingfile SF_DEM-WP(C) ENERG10C--ctn Mid-C_042010 2010GRC" xfId="2355"/>
    <cellStyle name="_Costs not in AURORA 2006GRC 6.15.06_2009 GRC Compl Filing - Exhibit D" xfId="2356"/>
    <cellStyle name="_Costs not in AURORA 2006GRC 6.15.06_2009 GRC Compl Filing - Exhibit D 2" xfId="2357"/>
    <cellStyle name="_Costs not in AURORA 2006GRC 6.15.06_2009 GRC Compl Filing - Exhibit D 2 2" xfId="2358"/>
    <cellStyle name="_Costs not in AURORA 2006GRC 6.15.06_2009 GRC Compl Filing - Exhibit D 3" xfId="2359"/>
    <cellStyle name="_Costs not in AURORA 2006GRC 6.15.06_2009 GRC Compl Filing - Exhibit D_DEM-WP(C) ENERG10C--ctn Mid-C_042010 2010GRC" xfId="2360"/>
    <cellStyle name="_Costs not in AURORA 2006GRC 6.15.06_4 31 Regulatory Assets and Liabilities  7 06- Exhibit D" xfId="2361"/>
    <cellStyle name="_Costs not in AURORA 2006GRC 6.15.06_4 31 Regulatory Assets and Liabilities  7 06- Exhibit D 2" xfId="2362"/>
    <cellStyle name="_Costs not in AURORA 2006GRC 6.15.06_4 31 Regulatory Assets and Liabilities  7 06- Exhibit D 2 2" xfId="2363"/>
    <cellStyle name="_Costs not in AURORA 2006GRC 6.15.06_4 31 Regulatory Assets and Liabilities  7 06- Exhibit D 3" xfId="2364"/>
    <cellStyle name="_Costs not in AURORA 2006GRC 6.15.06_4 31 Regulatory Assets and Liabilities  7 06- Exhibit D_DEM-WP(C) ENERG10C--ctn Mid-C_042010 2010GRC" xfId="2365"/>
    <cellStyle name="_Costs not in AURORA 2006GRC 6.15.06_4 31 Regulatory Assets and Liabilities  7 06- Exhibit D_NIM Summary" xfId="2366"/>
    <cellStyle name="_Costs not in AURORA 2006GRC 6.15.06_4 31 Regulatory Assets and Liabilities  7 06- Exhibit D_NIM Summary 2" xfId="2367"/>
    <cellStyle name="_Costs not in AURORA 2006GRC 6.15.06_4 31 Regulatory Assets and Liabilities  7 06- Exhibit D_NIM Summary 2 2" xfId="2368"/>
    <cellStyle name="_Costs not in AURORA 2006GRC 6.15.06_4 31 Regulatory Assets and Liabilities  7 06- Exhibit D_NIM Summary 3" xfId="2369"/>
    <cellStyle name="_Costs not in AURORA 2006GRC 6.15.06_4 31 Regulatory Assets and Liabilities  7 06- Exhibit D_NIM Summary_DEM-WP(C) ENERG10C--ctn Mid-C_042010 2010GRC" xfId="2370"/>
    <cellStyle name="_Costs not in AURORA 2006GRC 6.15.06_4 31E Reg Asset  Liab and EXH D" xfId="2371"/>
    <cellStyle name="_Costs not in AURORA 2006GRC 6.15.06_4 31E Reg Asset  Liab and EXH D _ Aug 10 Filing (2)" xfId="2372"/>
    <cellStyle name="_Costs not in AURORA 2006GRC 6.15.06_4 32 Regulatory Assets and Liabilities  7 06- Exhibit D" xfId="2373"/>
    <cellStyle name="_Costs not in AURORA 2006GRC 6.15.06_4 32 Regulatory Assets and Liabilities  7 06- Exhibit D 2" xfId="2374"/>
    <cellStyle name="_Costs not in AURORA 2006GRC 6.15.06_4 32 Regulatory Assets and Liabilities  7 06- Exhibit D 2 2" xfId="2375"/>
    <cellStyle name="_Costs not in AURORA 2006GRC 6.15.06_4 32 Regulatory Assets and Liabilities  7 06- Exhibit D 3" xfId="2376"/>
    <cellStyle name="_Costs not in AURORA 2006GRC 6.15.06_4 32 Regulatory Assets and Liabilities  7 06- Exhibit D_DEM-WP(C) ENERG10C--ctn Mid-C_042010 2010GRC" xfId="2377"/>
    <cellStyle name="_Costs not in AURORA 2006GRC 6.15.06_4 32 Regulatory Assets and Liabilities  7 06- Exhibit D_NIM Summary" xfId="2378"/>
    <cellStyle name="_Costs not in AURORA 2006GRC 6.15.06_4 32 Regulatory Assets and Liabilities  7 06- Exhibit D_NIM Summary 2" xfId="2379"/>
    <cellStyle name="_Costs not in AURORA 2006GRC 6.15.06_4 32 Regulatory Assets and Liabilities  7 06- Exhibit D_NIM Summary 2 2" xfId="2380"/>
    <cellStyle name="_Costs not in AURORA 2006GRC 6.15.06_4 32 Regulatory Assets and Liabilities  7 06- Exhibit D_NIM Summary 3" xfId="2381"/>
    <cellStyle name="_Costs not in AURORA 2006GRC 6.15.06_4 32 Regulatory Assets and Liabilities  7 06- Exhibit D_NIM Summary_DEM-WP(C) ENERG10C--ctn Mid-C_042010 2010GRC" xfId="2382"/>
    <cellStyle name="_Costs not in AURORA 2006GRC 6.15.06_AURORA Total New" xfId="2383"/>
    <cellStyle name="_Costs not in AURORA 2006GRC 6.15.06_AURORA Total New 2" xfId="2384"/>
    <cellStyle name="_Costs not in AURORA 2006GRC 6.15.06_AURORA Total New 2 2" xfId="2385"/>
    <cellStyle name="_Costs not in AURORA 2006GRC 6.15.06_AURORA Total New 3" xfId="2386"/>
    <cellStyle name="_Costs not in AURORA 2006GRC 6.15.06_Book2" xfId="2387"/>
    <cellStyle name="_Costs not in AURORA 2006GRC 6.15.06_Book2 2" xfId="2388"/>
    <cellStyle name="_Costs not in AURORA 2006GRC 6.15.06_Book2 2 2" xfId="2389"/>
    <cellStyle name="_Costs not in AURORA 2006GRC 6.15.06_Book2 3" xfId="2390"/>
    <cellStyle name="_Costs not in AURORA 2006GRC 6.15.06_Book2_Adj Bench DR 3 for Initial Briefs (Electric)" xfId="2391"/>
    <cellStyle name="_Costs not in AURORA 2006GRC 6.15.06_Book2_Adj Bench DR 3 for Initial Briefs (Electric) 2" xfId="2392"/>
    <cellStyle name="_Costs not in AURORA 2006GRC 6.15.06_Book2_Adj Bench DR 3 for Initial Briefs (Electric) 2 2" xfId="2393"/>
    <cellStyle name="_Costs not in AURORA 2006GRC 6.15.06_Book2_Adj Bench DR 3 for Initial Briefs (Electric) 3" xfId="2394"/>
    <cellStyle name="_Costs not in AURORA 2006GRC 6.15.06_Book2_Adj Bench DR 3 for Initial Briefs (Electric)_DEM-WP(C) ENERG10C--ctn Mid-C_042010 2010GRC" xfId="2395"/>
    <cellStyle name="_Costs not in AURORA 2006GRC 6.15.06_Book2_DEM-WP(C) ENERG10C--ctn Mid-C_042010 2010GRC" xfId="2396"/>
    <cellStyle name="_Costs not in AURORA 2006GRC 6.15.06_Book2_Electric Rev Req Model (2009 GRC) Rebuttal" xfId="2397"/>
    <cellStyle name="_Costs not in AURORA 2006GRC 6.15.06_Book2_Electric Rev Req Model (2009 GRC) Rebuttal 2" xfId="2398"/>
    <cellStyle name="_Costs not in AURORA 2006GRC 6.15.06_Book2_Electric Rev Req Model (2009 GRC) Rebuttal REmoval of New  WH Solar AdjustMI" xfId="2399"/>
    <cellStyle name="_Costs not in AURORA 2006GRC 6.15.06_Book2_Electric Rev Req Model (2009 GRC) Rebuttal REmoval of New  WH Solar AdjustMI 2" xfId="2400"/>
    <cellStyle name="_Costs not in AURORA 2006GRC 6.15.06_Book2_Electric Rev Req Model (2009 GRC) Rebuttal REmoval of New  WH Solar AdjustMI 2 2" xfId="2401"/>
    <cellStyle name="_Costs not in AURORA 2006GRC 6.15.06_Book2_Electric Rev Req Model (2009 GRC) Rebuttal REmoval of New  WH Solar AdjustMI 3" xfId="2402"/>
    <cellStyle name="_Costs not in AURORA 2006GRC 6.15.06_Book2_Electric Rev Req Model (2009 GRC) Rebuttal REmoval of New  WH Solar AdjustMI_DEM-WP(C) ENERG10C--ctn Mid-C_042010 2010GRC" xfId="2403"/>
    <cellStyle name="_Costs not in AURORA 2006GRC 6.15.06_Book2_Electric Rev Req Model (2009 GRC) Revised 01-18-2010" xfId="2404"/>
    <cellStyle name="_Costs not in AURORA 2006GRC 6.15.06_Book2_Electric Rev Req Model (2009 GRC) Revised 01-18-2010 2" xfId="2405"/>
    <cellStyle name="_Costs not in AURORA 2006GRC 6.15.06_Book2_Electric Rev Req Model (2009 GRC) Revised 01-18-2010 2 2" xfId="2406"/>
    <cellStyle name="_Costs not in AURORA 2006GRC 6.15.06_Book2_Electric Rev Req Model (2009 GRC) Revised 01-18-2010 3" xfId="2407"/>
    <cellStyle name="_Costs not in AURORA 2006GRC 6.15.06_Book2_Electric Rev Req Model (2009 GRC) Revised 01-18-2010_DEM-WP(C) ENERG10C--ctn Mid-C_042010 2010GRC" xfId="2408"/>
    <cellStyle name="_Costs not in AURORA 2006GRC 6.15.06_Book2_Final Order Electric EXHIBIT A-1" xfId="2409"/>
    <cellStyle name="_Costs not in AURORA 2006GRC 6.15.06_Book2_Final Order Electric EXHIBIT A-1 2" xfId="2410"/>
    <cellStyle name="_Costs not in AURORA 2006GRC 6.15.06_Book4" xfId="2411"/>
    <cellStyle name="_Costs not in AURORA 2006GRC 6.15.06_Book4 2" xfId="2412"/>
    <cellStyle name="_Costs not in AURORA 2006GRC 6.15.06_Book4 2 2" xfId="2413"/>
    <cellStyle name="_Costs not in AURORA 2006GRC 6.15.06_Book4 3" xfId="2414"/>
    <cellStyle name="_Costs not in AURORA 2006GRC 6.15.06_Book4_DEM-WP(C) ENERG10C--ctn Mid-C_042010 2010GRC" xfId="2415"/>
    <cellStyle name="_Costs not in AURORA 2006GRC 6.15.06_Book9" xfId="2416"/>
    <cellStyle name="_Costs not in AURORA 2006GRC 6.15.06_Book9 2" xfId="2417"/>
    <cellStyle name="_Costs not in AURORA 2006GRC 6.15.06_Book9 2 2" xfId="2418"/>
    <cellStyle name="_Costs not in AURORA 2006GRC 6.15.06_Book9 3" xfId="2419"/>
    <cellStyle name="_Costs not in AURORA 2006GRC 6.15.06_Book9_DEM-WP(C) ENERG10C--ctn Mid-C_042010 2010GRC" xfId="2420"/>
    <cellStyle name="_Costs not in AURORA 2006GRC 6.15.06_Chelan PUD Power Costs (8-10)" xfId="2421"/>
    <cellStyle name="_Costs not in AURORA 2006GRC 6.15.06_DEM-WP(C) Chelan Power Costs" xfId="2422"/>
    <cellStyle name="_Costs not in AURORA 2006GRC 6.15.06_DEM-WP(C) ENERG10C--ctn Mid-C_042010 2010GRC" xfId="2423"/>
    <cellStyle name="_Costs not in AURORA 2006GRC 6.15.06_DEM-WP(C) Gas Transport 2010GRC" xfId="2424"/>
    <cellStyle name="_Costs not in AURORA 2006GRC 6.15.06_NIM Summary" xfId="2425"/>
    <cellStyle name="_Costs not in AURORA 2006GRC 6.15.06_NIM Summary 09GRC" xfId="2426"/>
    <cellStyle name="_Costs not in AURORA 2006GRC 6.15.06_NIM Summary 09GRC 2" xfId="2427"/>
    <cellStyle name="_Costs not in AURORA 2006GRC 6.15.06_NIM Summary 09GRC 2 2" xfId="2428"/>
    <cellStyle name="_Costs not in AURORA 2006GRC 6.15.06_NIM Summary 09GRC 3" xfId="2429"/>
    <cellStyle name="_Costs not in AURORA 2006GRC 6.15.06_NIM Summary 09GRC_DEM-WP(C) ENERG10C--ctn Mid-C_042010 2010GRC" xfId="2430"/>
    <cellStyle name="_Costs not in AURORA 2006GRC 6.15.06_NIM Summary 10" xfId="2431"/>
    <cellStyle name="_Costs not in AURORA 2006GRC 6.15.06_NIM Summary 11" xfId="2432"/>
    <cellStyle name="_Costs not in AURORA 2006GRC 6.15.06_NIM Summary 12" xfId="2433"/>
    <cellStyle name="_Costs not in AURORA 2006GRC 6.15.06_NIM Summary 13" xfId="2434"/>
    <cellStyle name="_Costs not in AURORA 2006GRC 6.15.06_NIM Summary 14" xfId="2435"/>
    <cellStyle name="_Costs not in AURORA 2006GRC 6.15.06_NIM Summary 2" xfId="2436"/>
    <cellStyle name="_Costs not in AURORA 2006GRC 6.15.06_NIM Summary 2 2" xfId="2437"/>
    <cellStyle name="_Costs not in AURORA 2006GRC 6.15.06_NIM Summary 3" xfId="2438"/>
    <cellStyle name="_Costs not in AURORA 2006GRC 6.15.06_NIM Summary 3 2" xfId="2439"/>
    <cellStyle name="_Costs not in AURORA 2006GRC 6.15.06_NIM Summary 4" xfId="2440"/>
    <cellStyle name="_Costs not in AURORA 2006GRC 6.15.06_NIM Summary 4 2" xfId="2441"/>
    <cellStyle name="_Costs not in AURORA 2006GRC 6.15.06_NIM Summary 5" xfId="2442"/>
    <cellStyle name="_Costs not in AURORA 2006GRC 6.15.06_NIM Summary 5 2" xfId="2443"/>
    <cellStyle name="_Costs not in AURORA 2006GRC 6.15.06_NIM Summary 6" xfId="2444"/>
    <cellStyle name="_Costs not in AURORA 2006GRC 6.15.06_NIM Summary 6 2" xfId="2445"/>
    <cellStyle name="_Costs not in AURORA 2006GRC 6.15.06_NIM Summary 7" xfId="2446"/>
    <cellStyle name="_Costs not in AURORA 2006GRC 6.15.06_NIM Summary 7 2" xfId="2447"/>
    <cellStyle name="_Costs not in AURORA 2006GRC 6.15.06_NIM Summary 8" xfId="2448"/>
    <cellStyle name="_Costs not in AURORA 2006GRC 6.15.06_NIM Summary 8 2" xfId="2449"/>
    <cellStyle name="_Costs not in AURORA 2006GRC 6.15.06_NIM Summary 9" xfId="2450"/>
    <cellStyle name="_Costs not in AURORA 2006GRC 6.15.06_NIM Summary 9 2" xfId="2451"/>
    <cellStyle name="_Costs not in AURORA 2006GRC 6.15.06_NIM Summary_DEM-WP(C) ENERG10C--ctn Mid-C_042010 2010GRC" xfId="2452"/>
    <cellStyle name="_Costs not in AURORA 2006GRC 6.15.06_PCA 9 -  Exhibit D April 2010 (3)" xfId="2453"/>
    <cellStyle name="_Costs not in AURORA 2006GRC 6.15.06_PCA 9 -  Exhibit D April 2010 (3) 2" xfId="2454"/>
    <cellStyle name="_Costs not in AURORA 2006GRC 6.15.06_PCA 9 -  Exhibit D April 2010 (3) 2 2" xfId="2455"/>
    <cellStyle name="_Costs not in AURORA 2006GRC 6.15.06_PCA 9 -  Exhibit D April 2010 (3) 3" xfId="2456"/>
    <cellStyle name="_Costs not in AURORA 2006GRC 6.15.06_PCA 9 -  Exhibit D April 2010 (3)_DEM-WP(C) ENERG10C--ctn Mid-C_042010 2010GRC" xfId="2457"/>
    <cellStyle name="_Costs not in AURORA 2006GRC 6.15.06_Power Costs - Comparison bx Rbtl-Staff-Jt-PC" xfId="2458"/>
    <cellStyle name="_Costs not in AURORA 2006GRC 6.15.06_Power Costs - Comparison bx Rbtl-Staff-Jt-PC 2" xfId="2459"/>
    <cellStyle name="_Costs not in AURORA 2006GRC 6.15.06_Power Costs - Comparison bx Rbtl-Staff-Jt-PC 2 2" xfId="2460"/>
    <cellStyle name="_Costs not in AURORA 2006GRC 6.15.06_Power Costs - Comparison bx Rbtl-Staff-Jt-PC 3" xfId="2461"/>
    <cellStyle name="_Costs not in AURORA 2006GRC 6.15.06_Power Costs - Comparison bx Rbtl-Staff-Jt-PC_Adj Bench DR 3 for Initial Briefs (Electric)" xfId="2462"/>
    <cellStyle name="_Costs not in AURORA 2006GRC 6.15.06_Power Costs - Comparison bx Rbtl-Staff-Jt-PC_Adj Bench DR 3 for Initial Briefs (Electric) 2" xfId="2463"/>
    <cellStyle name="_Costs not in AURORA 2006GRC 6.15.06_Power Costs - Comparison bx Rbtl-Staff-Jt-PC_Adj Bench DR 3 for Initial Briefs (Electric) 2 2" xfId="2464"/>
    <cellStyle name="_Costs not in AURORA 2006GRC 6.15.06_Power Costs - Comparison bx Rbtl-Staff-Jt-PC_Adj Bench DR 3 for Initial Briefs (Electric) 3" xfId="2465"/>
    <cellStyle name="_Costs not in AURORA 2006GRC 6.15.06_Power Costs - Comparison bx Rbtl-Staff-Jt-PC_Adj Bench DR 3 for Initial Briefs (Electric)_DEM-WP(C) ENERG10C--ctn Mid-C_042010 2010GRC" xfId="2466"/>
    <cellStyle name="_Costs not in AURORA 2006GRC 6.15.06_Power Costs - Comparison bx Rbtl-Staff-Jt-PC_DEM-WP(C) ENERG10C--ctn Mid-C_042010 2010GRC" xfId="2467"/>
    <cellStyle name="_Costs not in AURORA 2006GRC 6.15.06_Power Costs - Comparison bx Rbtl-Staff-Jt-PC_Electric Rev Req Model (2009 GRC) Rebuttal" xfId="2468"/>
    <cellStyle name="_Costs not in AURORA 2006GRC 6.15.06_Power Costs - Comparison bx Rbtl-Staff-Jt-PC_Electric Rev Req Model (2009 GRC) Rebuttal 2" xfId="2469"/>
    <cellStyle name="_Costs not in AURORA 2006GRC 6.15.06_Power Costs - Comparison bx Rbtl-Staff-Jt-PC_Electric Rev Req Model (2009 GRC) Rebuttal REmoval of New  WH Solar AdjustMI" xfId="2470"/>
    <cellStyle name="_Costs not in AURORA 2006GRC 6.15.06_Power Costs - Comparison bx Rbtl-Staff-Jt-PC_Electric Rev Req Model (2009 GRC) Rebuttal REmoval of New  WH Solar AdjustMI 2" xfId="2471"/>
    <cellStyle name="_Costs not in AURORA 2006GRC 6.15.06_Power Costs - Comparison bx Rbtl-Staff-Jt-PC_Electric Rev Req Model (2009 GRC) Rebuttal REmoval of New  WH Solar AdjustMI 2 2" xfId="2472"/>
    <cellStyle name="_Costs not in AURORA 2006GRC 6.15.06_Power Costs - Comparison bx Rbtl-Staff-Jt-PC_Electric Rev Req Model (2009 GRC) Rebuttal REmoval of New  WH Solar AdjustMI 3" xfId="2473"/>
    <cellStyle name="_Costs not in AURORA 2006GRC 6.15.06_Power Costs - Comparison bx Rbtl-Staff-Jt-PC_Electric Rev Req Model (2009 GRC) Rebuttal REmoval of New  WH Solar AdjustMI_DEM-WP(C) ENERG10C--ctn Mid-C_042010 2010GRC" xfId="2474"/>
    <cellStyle name="_Costs not in AURORA 2006GRC 6.15.06_Power Costs - Comparison bx Rbtl-Staff-Jt-PC_Electric Rev Req Model (2009 GRC) Revised 01-18-2010" xfId="2475"/>
    <cellStyle name="_Costs not in AURORA 2006GRC 6.15.06_Power Costs - Comparison bx Rbtl-Staff-Jt-PC_Electric Rev Req Model (2009 GRC) Revised 01-18-2010 2" xfId="2476"/>
    <cellStyle name="_Costs not in AURORA 2006GRC 6.15.06_Power Costs - Comparison bx Rbtl-Staff-Jt-PC_Electric Rev Req Model (2009 GRC) Revised 01-18-2010 2 2" xfId="2477"/>
    <cellStyle name="_Costs not in AURORA 2006GRC 6.15.06_Power Costs - Comparison bx Rbtl-Staff-Jt-PC_Electric Rev Req Model (2009 GRC) Revised 01-18-2010 3" xfId="2478"/>
    <cellStyle name="_Costs not in AURORA 2006GRC 6.15.06_Power Costs - Comparison bx Rbtl-Staff-Jt-PC_Electric Rev Req Model (2009 GRC) Revised 01-18-2010_DEM-WP(C) ENERG10C--ctn Mid-C_042010 2010GRC" xfId="2479"/>
    <cellStyle name="_Costs not in AURORA 2006GRC 6.15.06_Power Costs - Comparison bx Rbtl-Staff-Jt-PC_Final Order Electric EXHIBIT A-1" xfId="2480"/>
    <cellStyle name="_Costs not in AURORA 2006GRC 6.15.06_Power Costs - Comparison bx Rbtl-Staff-Jt-PC_Final Order Electric EXHIBIT A-1 2" xfId="2481"/>
    <cellStyle name="_Costs not in AURORA 2006GRC 6.15.06_Rebuttal Power Costs" xfId="2482"/>
    <cellStyle name="_Costs not in AURORA 2006GRC 6.15.06_Rebuttal Power Costs 2" xfId="2483"/>
    <cellStyle name="_Costs not in AURORA 2006GRC 6.15.06_Rebuttal Power Costs 2 2" xfId="2484"/>
    <cellStyle name="_Costs not in AURORA 2006GRC 6.15.06_Rebuttal Power Costs 3" xfId="2485"/>
    <cellStyle name="_Costs not in AURORA 2006GRC 6.15.06_Rebuttal Power Costs_Adj Bench DR 3 for Initial Briefs (Electric)" xfId="2486"/>
    <cellStyle name="_Costs not in AURORA 2006GRC 6.15.06_Rebuttal Power Costs_Adj Bench DR 3 for Initial Briefs (Electric) 2" xfId="2487"/>
    <cellStyle name="_Costs not in AURORA 2006GRC 6.15.06_Rebuttal Power Costs_Adj Bench DR 3 for Initial Briefs (Electric) 2 2" xfId="2488"/>
    <cellStyle name="_Costs not in AURORA 2006GRC 6.15.06_Rebuttal Power Costs_Adj Bench DR 3 for Initial Briefs (Electric) 3" xfId="2489"/>
    <cellStyle name="_Costs not in AURORA 2006GRC 6.15.06_Rebuttal Power Costs_Adj Bench DR 3 for Initial Briefs (Electric)_DEM-WP(C) ENERG10C--ctn Mid-C_042010 2010GRC" xfId="2490"/>
    <cellStyle name="_Costs not in AURORA 2006GRC 6.15.06_Rebuttal Power Costs_DEM-WP(C) ENERG10C--ctn Mid-C_042010 2010GRC" xfId="2491"/>
    <cellStyle name="_Costs not in AURORA 2006GRC 6.15.06_Rebuttal Power Costs_Electric Rev Req Model (2009 GRC) Rebuttal" xfId="2492"/>
    <cellStyle name="_Costs not in AURORA 2006GRC 6.15.06_Rebuttal Power Costs_Electric Rev Req Model (2009 GRC) Rebuttal 2" xfId="2493"/>
    <cellStyle name="_Costs not in AURORA 2006GRC 6.15.06_Rebuttal Power Costs_Electric Rev Req Model (2009 GRC) Rebuttal REmoval of New  WH Solar AdjustMI" xfId="2494"/>
    <cellStyle name="_Costs not in AURORA 2006GRC 6.15.06_Rebuttal Power Costs_Electric Rev Req Model (2009 GRC) Rebuttal REmoval of New  WH Solar AdjustMI 2" xfId="2495"/>
    <cellStyle name="_Costs not in AURORA 2006GRC 6.15.06_Rebuttal Power Costs_Electric Rev Req Model (2009 GRC) Rebuttal REmoval of New  WH Solar AdjustMI 2 2" xfId="2496"/>
    <cellStyle name="_Costs not in AURORA 2006GRC 6.15.06_Rebuttal Power Costs_Electric Rev Req Model (2009 GRC) Rebuttal REmoval of New  WH Solar AdjustMI 3" xfId="2497"/>
    <cellStyle name="_Costs not in AURORA 2006GRC 6.15.06_Rebuttal Power Costs_Electric Rev Req Model (2009 GRC) Rebuttal REmoval of New  WH Solar AdjustMI_DEM-WP(C) ENERG10C--ctn Mid-C_042010 2010GRC" xfId="2498"/>
    <cellStyle name="_Costs not in AURORA 2006GRC 6.15.06_Rebuttal Power Costs_Electric Rev Req Model (2009 GRC) Revised 01-18-2010" xfId="2499"/>
    <cellStyle name="_Costs not in AURORA 2006GRC 6.15.06_Rebuttal Power Costs_Electric Rev Req Model (2009 GRC) Revised 01-18-2010 2" xfId="2500"/>
    <cellStyle name="_Costs not in AURORA 2006GRC 6.15.06_Rebuttal Power Costs_Electric Rev Req Model (2009 GRC) Revised 01-18-2010 2 2" xfId="2501"/>
    <cellStyle name="_Costs not in AURORA 2006GRC 6.15.06_Rebuttal Power Costs_Electric Rev Req Model (2009 GRC) Revised 01-18-2010 3" xfId="2502"/>
    <cellStyle name="_Costs not in AURORA 2006GRC 6.15.06_Rebuttal Power Costs_Electric Rev Req Model (2009 GRC) Revised 01-18-2010_DEM-WP(C) ENERG10C--ctn Mid-C_042010 2010GRC" xfId="2503"/>
    <cellStyle name="_Costs not in AURORA 2006GRC 6.15.06_Rebuttal Power Costs_Final Order Electric EXHIBIT A-1" xfId="2504"/>
    <cellStyle name="_Costs not in AURORA 2006GRC 6.15.06_Rebuttal Power Costs_Final Order Electric EXHIBIT A-1 2" xfId="2505"/>
    <cellStyle name="_Costs not in AURORA 2006GRC 6.15.06_Wind Integration 10GRC" xfId="2506"/>
    <cellStyle name="_Costs not in AURORA 2006GRC 6.15.06_Wind Integration 10GRC 2" xfId="2507"/>
    <cellStyle name="_Costs not in AURORA 2006GRC 6.15.06_Wind Integration 10GRC 2 2" xfId="2508"/>
    <cellStyle name="_Costs not in AURORA 2006GRC 6.15.06_Wind Integration 10GRC 3" xfId="2509"/>
    <cellStyle name="_Costs not in AURORA 2006GRC 6.15.06_Wind Integration 10GRC_DEM-WP(C) ENERG10C--ctn Mid-C_042010 2010GRC" xfId="2510"/>
    <cellStyle name="_Costs not in AURORA 2006GRC w gas price updated" xfId="2511"/>
    <cellStyle name="_Costs not in AURORA 2006GRC w gas price updated 2" xfId="2512"/>
    <cellStyle name="_Costs not in AURORA 2006GRC w gas price updated 2 2" xfId="2513"/>
    <cellStyle name="_Costs not in AURORA 2006GRC w gas price updated 3" xfId="2514"/>
    <cellStyle name="_Costs not in AURORA 2006GRC w gas price updated_Adj Bench DR 3 for Initial Briefs (Electric)" xfId="2515"/>
    <cellStyle name="_Costs not in AURORA 2006GRC w gas price updated_Adj Bench DR 3 for Initial Briefs (Electric) 2" xfId="2516"/>
    <cellStyle name="_Costs not in AURORA 2006GRC w gas price updated_Adj Bench DR 3 for Initial Briefs (Electric) 2 2" xfId="2517"/>
    <cellStyle name="_Costs not in AURORA 2006GRC w gas price updated_Adj Bench DR 3 for Initial Briefs (Electric) 3" xfId="2518"/>
    <cellStyle name="_Costs not in AURORA 2006GRC w gas price updated_Adj Bench DR 3 for Initial Briefs (Electric)_DEM-WP(C) ENERG10C--ctn Mid-C_042010 2010GRC" xfId="2519"/>
    <cellStyle name="_Costs not in AURORA 2006GRC w gas price updated_Book2" xfId="2520"/>
    <cellStyle name="_Costs not in AURORA 2006GRC w gas price updated_Book2 2" xfId="2521"/>
    <cellStyle name="_Costs not in AURORA 2006GRC w gas price updated_Book2 2 2" xfId="2522"/>
    <cellStyle name="_Costs not in AURORA 2006GRC w gas price updated_Book2 3" xfId="2523"/>
    <cellStyle name="_Costs not in AURORA 2006GRC w gas price updated_Book2_Adj Bench DR 3 for Initial Briefs (Electric)" xfId="2524"/>
    <cellStyle name="_Costs not in AURORA 2006GRC w gas price updated_Book2_Adj Bench DR 3 for Initial Briefs (Electric) 2" xfId="2525"/>
    <cellStyle name="_Costs not in AURORA 2006GRC w gas price updated_Book2_Adj Bench DR 3 for Initial Briefs (Electric) 2 2" xfId="2526"/>
    <cellStyle name="_Costs not in AURORA 2006GRC w gas price updated_Book2_Adj Bench DR 3 for Initial Briefs (Electric) 3" xfId="2527"/>
    <cellStyle name="_Costs not in AURORA 2006GRC w gas price updated_Book2_Adj Bench DR 3 for Initial Briefs (Electric)_DEM-WP(C) ENERG10C--ctn Mid-C_042010 2010GRC" xfId="2528"/>
    <cellStyle name="_Costs not in AURORA 2006GRC w gas price updated_Book2_DEM-WP(C) ENERG10C--ctn Mid-C_042010 2010GRC" xfId="2529"/>
    <cellStyle name="_Costs not in AURORA 2006GRC w gas price updated_Book2_Electric Rev Req Model (2009 GRC) Rebuttal" xfId="2530"/>
    <cellStyle name="_Costs not in AURORA 2006GRC w gas price updated_Book2_Electric Rev Req Model (2009 GRC) Rebuttal 2" xfId="2531"/>
    <cellStyle name="_Costs not in AURORA 2006GRC w gas price updated_Book2_Electric Rev Req Model (2009 GRC) Rebuttal REmoval of New  WH Solar AdjustMI" xfId="2532"/>
    <cellStyle name="_Costs not in AURORA 2006GRC w gas price updated_Book2_Electric Rev Req Model (2009 GRC) Rebuttal REmoval of New  WH Solar AdjustMI 2" xfId="2533"/>
    <cellStyle name="_Costs not in AURORA 2006GRC w gas price updated_Book2_Electric Rev Req Model (2009 GRC) Rebuttal REmoval of New  WH Solar AdjustMI 2 2" xfId="2534"/>
    <cellStyle name="_Costs not in AURORA 2006GRC w gas price updated_Book2_Electric Rev Req Model (2009 GRC) Rebuttal REmoval of New  WH Solar AdjustMI 3" xfId="2535"/>
    <cellStyle name="_Costs not in AURORA 2006GRC w gas price updated_Book2_Electric Rev Req Model (2009 GRC) Rebuttal REmoval of New  WH Solar AdjustMI_DEM-WP(C) ENERG10C--ctn Mid-C_042010 2010GRC" xfId="2536"/>
    <cellStyle name="_Costs not in AURORA 2006GRC w gas price updated_Book2_Electric Rev Req Model (2009 GRC) Revised 01-18-2010" xfId="2537"/>
    <cellStyle name="_Costs not in AURORA 2006GRC w gas price updated_Book2_Electric Rev Req Model (2009 GRC) Revised 01-18-2010 2" xfId="2538"/>
    <cellStyle name="_Costs not in AURORA 2006GRC w gas price updated_Book2_Electric Rev Req Model (2009 GRC) Revised 01-18-2010 2 2" xfId="2539"/>
    <cellStyle name="_Costs not in AURORA 2006GRC w gas price updated_Book2_Electric Rev Req Model (2009 GRC) Revised 01-18-2010 3" xfId="2540"/>
    <cellStyle name="_Costs not in AURORA 2006GRC w gas price updated_Book2_Electric Rev Req Model (2009 GRC) Revised 01-18-2010_DEM-WP(C) ENERG10C--ctn Mid-C_042010 2010GRC" xfId="2541"/>
    <cellStyle name="_Costs not in AURORA 2006GRC w gas price updated_Book2_Final Order Electric EXHIBIT A-1" xfId="2542"/>
    <cellStyle name="_Costs not in AURORA 2006GRC w gas price updated_Book2_Final Order Electric EXHIBIT A-1 2" xfId="2543"/>
    <cellStyle name="_Costs not in AURORA 2006GRC w gas price updated_Chelan PUD Power Costs (8-10)" xfId="2544"/>
    <cellStyle name="_Costs not in AURORA 2006GRC w gas price updated_Confidential Material" xfId="2545"/>
    <cellStyle name="_Costs not in AURORA 2006GRC w gas price updated_DEM-WP(C) Colstrip 12 Coal Cost Forecast 2010GRC" xfId="2546"/>
    <cellStyle name="_Costs not in AURORA 2006GRC w gas price updated_DEM-WP(C) ENERG10C--ctn Mid-C_042010 2010GRC" xfId="2547"/>
    <cellStyle name="_Costs not in AURORA 2006GRC w gas price updated_DEM-WP(C) Production O&amp;M 2010GRC As-Filed" xfId="2548"/>
    <cellStyle name="_Costs not in AURORA 2006GRC w gas price updated_DEM-WP(C) Production O&amp;M 2010GRC As-Filed 2" xfId="2549"/>
    <cellStyle name="_Costs not in AURORA 2006GRC w gas price updated_DEM-WP(C) Production O&amp;M 2010GRC As-Filed 3" xfId="2550"/>
    <cellStyle name="_Costs not in AURORA 2006GRC w gas price updated_Electric Rev Req Model (2009 GRC) " xfId="2551"/>
    <cellStyle name="_Costs not in AURORA 2006GRC w gas price updated_Electric Rev Req Model (2009 GRC)  2" xfId="2552"/>
    <cellStyle name="_Costs not in AURORA 2006GRC w gas price updated_Electric Rev Req Model (2009 GRC)  2 2" xfId="2553"/>
    <cellStyle name="_Costs not in AURORA 2006GRC w gas price updated_Electric Rev Req Model (2009 GRC)  3" xfId="2554"/>
    <cellStyle name="_Costs not in AURORA 2006GRC w gas price updated_Electric Rev Req Model (2009 GRC) _DEM-WP(C) ENERG10C--ctn Mid-C_042010 2010GRC" xfId="2555"/>
    <cellStyle name="_Costs not in AURORA 2006GRC w gas price updated_Electric Rev Req Model (2009 GRC) Rebuttal" xfId="2556"/>
    <cellStyle name="_Costs not in AURORA 2006GRC w gas price updated_Electric Rev Req Model (2009 GRC) Rebuttal 2" xfId="2557"/>
    <cellStyle name="_Costs not in AURORA 2006GRC w gas price updated_Electric Rev Req Model (2009 GRC) Rebuttal REmoval of New  WH Solar AdjustMI" xfId="2558"/>
    <cellStyle name="_Costs not in AURORA 2006GRC w gas price updated_Electric Rev Req Model (2009 GRC) Rebuttal REmoval of New  WH Solar AdjustMI 2" xfId="2559"/>
    <cellStyle name="_Costs not in AURORA 2006GRC w gas price updated_Electric Rev Req Model (2009 GRC) Rebuttal REmoval of New  WH Solar AdjustMI 2 2" xfId="2560"/>
    <cellStyle name="_Costs not in AURORA 2006GRC w gas price updated_Electric Rev Req Model (2009 GRC) Rebuttal REmoval of New  WH Solar AdjustMI 3" xfId="2561"/>
    <cellStyle name="_Costs not in AURORA 2006GRC w gas price updated_Electric Rev Req Model (2009 GRC) Rebuttal REmoval of New  WH Solar AdjustMI_DEM-WP(C) ENERG10C--ctn Mid-C_042010 2010GRC" xfId="2562"/>
    <cellStyle name="_Costs not in AURORA 2006GRC w gas price updated_Electric Rev Req Model (2009 GRC) Revised 01-18-2010" xfId="2563"/>
    <cellStyle name="_Costs not in AURORA 2006GRC w gas price updated_Electric Rev Req Model (2009 GRC) Revised 01-18-2010 2" xfId="2564"/>
    <cellStyle name="_Costs not in AURORA 2006GRC w gas price updated_Electric Rev Req Model (2009 GRC) Revised 01-18-2010 2 2" xfId="2565"/>
    <cellStyle name="_Costs not in AURORA 2006GRC w gas price updated_Electric Rev Req Model (2009 GRC) Revised 01-18-2010 3" xfId="2566"/>
    <cellStyle name="_Costs not in AURORA 2006GRC w gas price updated_Electric Rev Req Model (2009 GRC) Revised 01-18-2010_DEM-WP(C) ENERG10C--ctn Mid-C_042010 2010GRC" xfId="2567"/>
    <cellStyle name="_Costs not in AURORA 2006GRC w gas price updated_Final Order Electric EXHIBIT A-1" xfId="2568"/>
    <cellStyle name="_Costs not in AURORA 2006GRC w gas price updated_Final Order Electric EXHIBIT A-1 2" xfId="2569"/>
    <cellStyle name="_Costs not in AURORA 2006GRC w gas price updated_NIM Summary" xfId="2570"/>
    <cellStyle name="_Costs not in AURORA 2006GRC w gas price updated_NIM Summary 2" xfId="2571"/>
    <cellStyle name="_Costs not in AURORA 2006GRC w gas price updated_NIM Summary 2 2" xfId="2572"/>
    <cellStyle name="_Costs not in AURORA 2006GRC w gas price updated_NIM Summary 3" xfId="2573"/>
    <cellStyle name="_Costs not in AURORA 2006GRC w gas price updated_NIM Summary_DEM-WP(C) ENERG10C--ctn Mid-C_042010 2010GRC" xfId="2574"/>
    <cellStyle name="_Costs not in AURORA 2006GRC w gas price updated_Rebuttal Power Costs" xfId="2575"/>
    <cellStyle name="_Costs not in AURORA 2006GRC w gas price updated_Rebuttal Power Costs 2" xfId="2576"/>
    <cellStyle name="_Costs not in AURORA 2006GRC w gas price updated_Rebuttal Power Costs 2 2" xfId="2577"/>
    <cellStyle name="_Costs not in AURORA 2006GRC w gas price updated_Rebuttal Power Costs 3" xfId="2578"/>
    <cellStyle name="_Costs not in AURORA 2006GRC w gas price updated_Rebuttal Power Costs_Adj Bench DR 3 for Initial Briefs (Electric)" xfId="2579"/>
    <cellStyle name="_Costs not in AURORA 2006GRC w gas price updated_Rebuttal Power Costs_Adj Bench DR 3 for Initial Briefs (Electric) 2" xfId="2580"/>
    <cellStyle name="_Costs not in AURORA 2006GRC w gas price updated_Rebuttal Power Costs_Adj Bench DR 3 for Initial Briefs (Electric) 2 2" xfId="2581"/>
    <cellStyle name="_Costs not in AURORA 2006GRC w gas price updated_Rebuttal Power Costs_Adj Bench DR 3 for Initial Briefs (Electric) 3" xfId="2582"/>
    <cellStyle name="_Costs not in AURORA 2006GRC w gas price updated_Rebuttal Power Costs_Adj Bench DR 3 for Initial Briefs (Electric)_DEM-WP(C) ENERG10C--ctn Mid-C_042010 2010GRC" xfId="2583"/>
    <cellStyle name="_Costs not in AURORA 2006GRC w gas price updated_Rebuttal Power Costs_DEM-WP(C) ENERG10C--ctn Mid-C_042010 2010GRC" xfId="2584"/>
    <cellStyle name="_Costs not in AURORA 2006GRC w gas price updated_Rebuttal Power Costs_Electric Rev Req Model (2009 GRC) Rebuttal" xfId="2585"/>
    <cellStyle name="_Costs not in AURORA 2006GRC w gas price updated_Rebuttal Power Costs_Electric Rev Req Model (2009 GRC) Rebuttal 2" xfId="2586"/>
    <cellStyle name="_Costs not in AURORA 2006GRC w gas price updated_Rebuttal Power Costs_Electric Rev Req Model (2009 GRC) Rebuttal REmoval of New  WH Solar AdjustMI" xfId="2587"/>
    <cellStyle name="_Costs not in AURORA 2006GRC w gas price updated_Rebuttal Power Costs_Electric Rev Req Model (2009 GRC) Rebuttal REmoval of New  WH Solar AdjustMI 2" xfId="2588"/>
    <cellStyle name="_Costs not in AURORA 2006GRC w gas price updated_Rebuttal Power Costs_Electric Rev Req Model (2009 GRC) Rebuttal REmoval of New  WH Solar AdjustMI 2 2" xfId="2589"/>
    <cellStyle name="_Costs not in AURORA 2006GRC w gas price updated_Rebuttal Power Costs_Electric Rev Req Model (2009 GRC) Rebuttal REmoval of New  WH Solar AdjustMI 3" xfId="2590"/>
    <cellStyle name="_Costs not in AURORA 2006GRC w gas price updated_Rebuttal Power Costs_Electric Rev Req Model (2009 GRC) Rebuttal REmoval of New  WH Solar AdjustMI_DEM-WP(C) ENERG10C--ctn Mid-C_042010 2010GRC" xfId="2591"/>
    <cellStyle name="_Costs not in AURORA 2006GRC w gas price updated_Rebuttal Power Costs_Electric Rev Req Model (2009 GRC) Revised 01-18-2010" xfId="2592"/>
    <cellStyle name="_Costs not in AURORA 2006GRC w gas price updated_Rebuttal Power Costs_Electric Rev Req Model (2009 GRC) Revised 01-18-2010 2" xfId="2593"/>
    <cellStyle name="_Costs not in AURORA 2006GRC w gas price updated_Rebuttal Power Costs_Electric Rev Req Model (2009 GRC) Revised 01-18-2010 2 2" xfId="2594"/>
    <cellStyle name="_Costs not in AURORA 2006GRC w gas price updated_Rebuttal Power Costs_Electric Rev Req Model (2009 GRC) Revised 01-18-2010 3" xfId="2595"/>
    <cellStyle name="_Costs not in AURORA 2006GRC w gas price updated_Rebuttal Power Costs_Electric Rev Req Model (2009 GRC) Revised 01-18-2010_DEM-WP(C) ENERG10C--ctn Mid-C_042010 2010GRC" xfId="2596"/>
    <cellStyle name="_Costs not in AURORA 2006GRC w gas price updated_Rebuttal Power Costs_Final Order Electric EXHIBIT A-1" xfId="2597"/>
    <cellStyle name="_Costs not in AURORA 2006GRC w gas price updated_Rebuttal Power Costs_Final Order Electric EXHIBIT A-1 2" xfId="2598"/>
    <cellStyle name="_Costs not in AURORA 2006GRC w gas price updated_TENASKA REGULATORY ASSET" xfId="2599"/>
    <cellStyle name="_Costs not in AURORA 2006GRC w gas price updated_TENASKA REGULATORY ASSET 2" xfId="2600"/>
    <cellStyle name="_Costs not in AURORA 2007 Rate Case" xfId="4"/>
    <cellStyle name="_Costs not in AURORA 2007 Rate Case 2" xfId="2601"/>
    <cellStyle name="_Costs not in AURORA 2007 Rate Case 2 2" xfId="2602"/>
    <cellStyle name="_Costs not in AURORA 2007 Rate Case 2 2 2" xfId="2603"/>
    <cellStyle name="_Costs not in AURORA 2007 Rate Case 2 3" xfId="2604"/>
    <cellStyle name="_Costs not in AURORA 2007 Rate Case 3" xfId="2605"/>
    <cellStyle name="_Costs not in AURORA 2007 Rate Case 3 2" xfId="2606"/>
    <cellStyle name="_Costs not in AURORA 2007 Rate Case 4" xfId="2607"/>
    <cellStyle name="_Costs not in AURORA 2007 Rate Case 4 2" xfId="2608"/>
    <cellStyle name="_Costs not in AURORA 2007 Rate Case 4 2 2" xfId="2609"/>
    <cellStyle name="_Costs not in AURORA 2007 Rate Case 4 3" xfId="2610"/>
    <cellStyle name="_Costs not in AURORA 2007 Rate Case 5" xfId="2611"/>
    <cellStyle name="_Costs not in AURORA 2007 Rate Case 6" xfId="2612"/>
    <cellStyle name="_Costs not in AURORA 2007 Rate Case 6 2" xfId="2613"/>
    <cellStyle name="_Costs not in AURORA 2007 Rate Case 7" xfId="2614"/>
    <cellStyle name="_Costs not in AURORA 2007 Rate Case 7 2" xfId="2615"/>
    <cellStyle name="_Costs not in AURORA 2007 Rate Case_(C) WHE Proforma with ITC cash grant 10 Yr Amort_for deferral_102809" xfId="2616"/>
    <cellStyle name="_Costs not in AURORA 2007 Rate Case_(C) WHE Proforma with ITC cash grant 10 Yr Amort_for deferral_102809 2" xfId="2617"/>
    <cellStyle name="_Costs not in AURORA 2007 Rate Case_(C) WHE Proforma with ITC cash grant 10 Yr Amort_for deferral_102809 2 2" xfId="2618"/>
    <cellStyle name="_Costs not in AURORA 2007 Rate Case_(C) WHE Proforma with ITC cash grant 10 Yr Amort_for deferral_102809 3" xfId="2619"/>
    <cellStyle name="_Costs not in AURORA 2007 Rate Case_(C) WHE Proforma with ITC cash grant 10 Yr Amort_for deferral_102809_16.07E Wild Horse Wind Expansionwrkingfile" xfId="2620"/>
    <cellStyle name="_Costs not in AURORA 2007 Rate Case_(C) WHE Proforma with ITC cash grant 10 Yr Amort_for deferral_102809_16.07E Wild Horse Wind Expansionwrkingfile 2" xfId="2621"/>
    <cellStyle name="_Costs not in AURORA 2007 Rate Case_(C) WHE Proforma with ITC cash grant 10 Yr Amort_for deferral_102809_16.07E Wild Horse Wind Expansionwrkingfile 2 2" xfId="2622"/>
    <cellStyle name="_Costs not in AURORA 2007 Rate Case_(C) WHE Proforma with ITC cash grant 10 Yr Amort_for deferral_102809_16.07E Wild Horse Wind Expansionwrkingfile 3" xfId="2623"/>
    <cellStyle name="_Costs not in AURORA 2007 Rate Case_(C) WHE Proforma with ITC cash grant 10 Yr Amort_for deferral_102809_16.07E Wild Horse Wind Expansionwrkingfile SF" xfId="2624"/>
    <cellStyle name="_Costs not in AURORA 2007 Rate Case_(C) WHE Proforma with ITC cash grant 10 Yr Amort_for deferral_102809_16.07E Wild Horse Wind Expansionwrkingfile SF 2" xfId="2625"/>
    <cellStyle name="_Costs not in AURORA 2007 Rate Case_(C) WHE Proforma with ITC cash grant 10 Yr Amort_for deferral_102809_16.07E Wild Horse Wind Expansionwrkingfile SF 2 2" xfId="2626"/>
    <cellStyle name="_Costs not in AURORA 2007 Rate Case_(C) WHE Proforma with ITC cash grant 10 Yr Amort_for deferral_102809_16.07E Wild Horse Wind Expansionwrkingfile SF 3" xfId="2627"/>
    <cellStyle name="_Costs not in AURORA 2007 Rate Case_(C) WHE Proforma with ITC cash grant 10 Yr Amort_for deferral_102809_16.07E Wild Horse Wind Expansionwrkingfile SF_DEM-WP(C) ENERG10C--ctn Mid-C_042010 2010GRC" xfId="2628"/>
    <cellStyle name="_Costs not in AURORA 2007 Rate Case_(C) WHE Proforma with ITC cash grant 10 Yr Amort_for deferral_102809_16.07E Wild Horse Wind Expansionwrkingfile_DEM-WP(C) ENERG10C--ctn Mid-C_042010 2010GRC" xfId="2629"/>
    <cellStyle name="_Costs not in AURORA 2007 Rate Case_(C) WHE Proforma with ITC cash grant 10 Yr Amort_for deferral_102809_16.37E Wild Horse Expansion DeferralRevwrkingfile SF" xfId="2630"/>
    <cellStyle name="_Costs not in AURORA 2007 Rate Case_(C) WHE Proforma with ITC cash grant 10 Yr Amort_for deferral_102809_16.37E Wild Horse Expansion DeferralRevwrkingfile SF 2" xfId="2631"/>
    <cellStyle name="_Costs not in AURORA 2007 Rate Case_(C) WHE Proforma with ITC cash grant 10 Yr Amort_for deferral_102809_16.37E Wild Horse Expansion DeferralRevwrkingfile SF 2 2" xfId="2632"/>
    <cellStyle name="_Costs not in AURORA 2007 Rate Case_(C) WHE Proforma with ITC cash grant 10 Yr Amort_for deferral_102809_16.37E Wild Horse Expansion DeferralRevwrkingfile SF 3" xfId="2633"/>
    <cellStyle name="_Costs not in AURORA 2007 Rate Case_(C) WHE Proforma with ITC cash grant 10 Yr Amort_for deferral_102809_16.37E Wild Horse Expansion DeferralRevwrkingfile SF_DEM-WP(C) ENERG10C--ctn Mid-C_042010 2010GRC" xfId="2634"/>
    <cellStyle name="_Costs not in AURORA 2007 Rate Case_(C) WHE Proforma with ITC cash grant 10 Yr Amort_for deferral_102809_DEM-WP(C) ENERG10C--ctn Mid-C_042010 2010GRC" xfId="2635"/>
    <cellStyle name="_Costs not in AURORA 2007 Rate Case_(C) WHE Proforma with ITC cash grant 10 Yr Amort_for rebuttal_120709" xfId="2636"/>
    <cellStyle name="_Costs not in AURORA 2007 Rate Case_(C) WHE Proforma with ITC cash grant 10 Yr Amort_for rebuttal_120709 2" xfId="2637"/>
    <cellStyle name="_Costs not in AURORA 2007 Rate Case_(C) WHE Proforma with ITC cash grant 10 Yr Amort_for rebuttal_120709 2 2" xfId="2638"/>
    <cellStyle name="_Costs not in AURORA 2007 Rate Case_(C) WHE Proforma with ITC cash grant 10 Yr Amort_for rebuttal_120709_DEM-WP(C) ENERG10C--ctn Mid-C_042010 2010GRC" xfId="2639"/>
    <cellStyle name="_Costs not in AURORA 2007 Rate Case_04.07E Wild Horse Wind Expansion" xfId="2640"/>
    <cellStyle name="_Costs not in AURORA 2007 Rate Case_04.07E Wild Horse Wind Expansion 2" xfId="2641"/>
    <cellStyle name="_Costs not in AURORA 2007 Rate Case_04.07E Wild Horse Wind Expansion 2 2" xfId="2642"/>
    <cellStyle name="_Costs not in AURORA 2007 Rate Case_04.07E Wild Horse Wind Expansion 3" xfId="2643"/>
    <cellStyle name="_Costs not in AURORA 2007 Rate Case_04.07E Wild Horse Wind Expansion_16.07E Wild Horse Wind Expansionwrkingfile" xfId="2644"/>
    <cellStyle name="_Costs not in AURORA 2007 Rate Case_04.07E Wild Horse Wind Expansion_16.07E Wild Horse Wind Expansionwrkingfile 2" xfId="2645"/>
    <cellStyle name="_Costs not in AURORA 2007 Rate Case_04.07E Wild Horse Wind Expansion_16.07E Wild Horse Wind Expansionwrkingfile 2 2" xfId="2646"/>
    <cellStyle name="_Costs not in AURORA 2007 Rate Case_04.07E Wild Horse Wind Expansion_16.07E Wild Horse Wind Expansionwrkingfile 3" xfId="2647"/>
    <cellStyle name="_Costs not in AURORA 2007 Rate Case_04.07E Wild Horse Wind Expansion_16.07E Wild Horse Wind Expansionwrkingfile SF" xfId="2648"/>
    <cellStyle name="_Costs not in AURORA 2007 Rate Case_04.07E Wild Horse Wind Expansion_16.07E Wild Horse Wind Expansionwrkingfile SF 2" xfId="2649"/>
    <cellStyle name="_Costs not in AURORA 2007 Rate Case_04.07E Wild Horse Wind Expansion_16.07E Wild Horse Wind Expansionwrkingfile SF 2 2" xfId="2650"/>
    <cellStyle name="_Costs not in AURORA 2007 Rate Case_04.07E Wild Horse Wind Expansion_16.07E Wild Horse Wind Expansionwrkingfile SF 3" xfId="2651"/>
    <cellStyle name="_Costs not in AURORA 2007 Rate Case_04.07E Wild Horse Wind Expansion_16.07E Wild Horse Wind Expansionwrkingfile SF_DEM-WP(C) ENERG10C--ctn Mid-C_042010 2010GRC" xfId="2652"/>
    <cellStyle name="_Costs not in AURORA 2007 Rate Case_04.07E Wild Horse Wind Expansion_16.07E Wild Horse Wind Expansionwrkingfile_DEM-WP(C) ENERG10C--ctn Mid-C_042010 2010GRC" xfId="2653"/>
    <cellStyle name="_Costs not in AURORA 2007 Rate Case_04.07E Wild Horse Wind Expansion_16.37E Wild Horse Expansion DeferralRevwrkingfile SF" xfId="2654"/>
    <cellStyle name="_Costs not in AURORA 2007 Rate Case_04.07E Wild Horse Wind Expansion_16.37E Wild Horse Expansion DeferralRevwrkingfile SF 2" xfId="2655"/>
    <cellStyle name="_Costs not in AURORA 2007 Rate Case_04.07E Wild Horse Wind Expansion_16.37E Wild Horse Expansion DeferralRevwrkingfile SF 2 2" xfId="2656"/>
    <cellStyle name="_Costs not in AURORA 2007 Rate Case_04.07E Wild Horse Wind Expansion_16.37E Wild Horse Expansion DeferralRevwrkingfile SF 3" xfId="2657"/>
    <cellStyle name="_Costs not in AURORA 2007 Rate Case_04.07E Wild Horse Wind Expansion_16.37E Wild Horse Expansion DeferralRevwrkingfile SF_DEM-WP(C) ENERG10C--ctn Mid-C_042010 2010GRC" xfId="2658"/>
    <cellStyle name="_Costs not in AURORA 2007 Rate Case_04.07E Wild Horse Wind Expansion_DEM-WP(C) ENERG10C--ctn Mid-C_042010 2010GRC" xfId="2659"/>
    <cellStyle name="_Costs not in AURORA 2007 Rate Case_16.07E Wild Horse Wind Expansionwrkingfile" xfId="2660"/>
    <cellStyle name="_Costs not in AURORA 2007 Rate Case_16.07E Wild Horse Wind Expansionwrkingfile 2" xfId="2661"/>
    <cellStyle name="_Costs not in AURORA 2007 Rate Case_16.07E Wild Horse Wind Expansionwrkingfile 2 2" xfId="2662"/>
    <cellStyle name="_Costs not in AURORA 2007 Rate Case_16.07E Wild Horse Wind Expansionwrkingfile 3" xfId="2663"/>
    <cellStyle name="_Costs not in AURORA 2007 Rate Case_16.07E Wild Horse Wind Expansionwrkingfile SF" xfId="2664"/>
    <cellStyle name="_Costs not in AURORA 2007 Rate Case_16.07E Wild Horse Wind Expansionwrkingfile SF 2" xfId="2665"/>
    <cellStyle name="_Costs not in AURORA 2007 Rate Case_16.07E Wild Horse Wind Expansionwrkingfile SF 2 2" xfId="2666"/>
    <cellStyle name="_Costs not in AURORA 2007 Rate Case_16.07E Wild Horse Wind Expansionwrkingfile SF 3" xfId="2667"/>
    <cellStyle name="_Costs not in AURORA 2007 Rate Case_16.07E Wild Horse Wind Expansionwrkingfile SF_DEM-WP(C) ENERG10C--ctn Mid-C_042010 2010GRC" xfId="2668"/>
    <cellStyle name="_Costs not in AURORA 2007 Rate Case_16.07E Wild Horse Wind Expansionwrkingfile_DEM-WP(C) ENERG10C--ctn Mid-C_042010 2010GRC" xfId="2669"/>
    <cellStyle name="_Costs not in AURORA 2007 Rate Case_16.37E Wild Horse Expansion DeferralRevwrkingfile SF" xfId="2670"/>
    <cellStyle name="_Costs not in AURORA 2007 Rate Case_16.37E Wild Horse Expansion DeferralRevwrkingfile SF 2" xfId="2671"/>
    <cellStyle name="_Costs not in AURORA 2007 Rate Case_16.37E Wild Horse Expansion DeferralRevwrkingfile SF 2 2" xfId="2672"/>
    <cellStyle name="_Costs not in AURORA 2007 Rate Case_16.37E Wild Horse Expansion DeferralRevwrkingfile SF 3" xfId="2673"/>
    <cellStyle name="_Costs not in AURORA 2007 Rate Case_16.37E Wild Horse Expansion DeferralRevwrkingfile SF_DEM-WP(C) ENERG10C--ctn Mid-C_042010 2010GRC" xfId="2674"/>
    <cellStyle name="_Costs not in AURORA 2007 Rate Case_2009 GRC Compl Filing - Exhibit D" xfId="2675"/>
    <cellStyle name="_Costs not in AURORA 2007 Rate Case_2009 GRC Compl Filing - Exhibit D 2" xfId="2676"/>
    <cellStyle name="_Costs not in AURORA 2007 Rate Case_2009 GRC Compl Filing - Exhibit D 2 2" xfId="2677"/>
    <cellStyle name="_Costs not in AURORA 2007 Rate Case_2009 GRC Compl Filing - Exhibit D 3" xfId="2678"/>
    <cellStyle name="_Costs not in AURORA 2007 Rate Case_2009 GRC Compl Filing - Exhibit D_DEM-WP(C) ENERG10C--ctn Mid-C_042010 2010GRC" xfId="2679"/>
    <cellStyle name="_Costs not in AURORA 2007 Rate Case_4 31 Regulatory Assets and Liabilities  7 06- Exhibit D" xfId="2680"/>
    <cellStyle name="_Costs not in AURORA 2007 Rate Case_4 31 Regulatory Assets and Liabilities  7 06- Exhibit D 2" xfId="2681"/>
    <cellStyle name="_Costs not in AURORA 2007 Rate Case_4 31 Regulatory Assets and Liabilities  7 06- Exhibit D 2 2" xfId="2682"/>
    <cellStyle name="_Costs not in AURORA 2007 Rate Case_4 31 Regulatory Assets and Liabilities  7 06- Exhibit D 3" xfId="2683"/>
    <cellStyle name="_Costs not in AURORA 2007 Rate Case_4 31 Regulatory Assets and Liabilities  7 06- Exhibit D_DEM-WP(C) ENERG10C--ctn Mid-C_042010 2010GRC" xfId="2684"/>
    <cellStyle name="_Costs not in AURORA 2007 Rate Case_4 31 Regulatory Assets and Liabilities  7 06- Exhibit D_NIM Summary" xfId="2685"/>
    <cellStyle name="_Costs not in AURORA 2007 Rate Case_4 31 Regulatory Assets and Liabilities  7 06- Exhibit D_NIM Summary 2" xfId="2686"/>
    <cellStyle name="_Costs not in AURORA 2007 Rate Case_4 31 Regulatory Assets and Liabilities  7 06- Exhibit D_NIM Summary 2 2" xfId="2687"/>
    <cellStyle name="_Costs not in AURORA 2007 Rate Case_4 31 Regulatory Assets and Liabilities  7 06- Exhibit D_NIM Summary 3" xfId="2688"/>
    <cellStyle name="_Costs not in AURORA 2007 Rate Case_4 31 Regulatory Assets and Liabilities  7 06- Exhibit D_NIM Summary_DEM-WP(C) ENERG10C--ctn Mid-C_042010 2010GRC" xfId="2689"/>
    <cellStyle name="_Costs not in AURORA 2007 Rate Case_4 31E Reg Asset  Liab and EXH D" xfId="2690"/>
    <cellStyle name="_Costs not in AURORA 2007 Rate Case_4 31E Reg Asset  Liab and EXH D _ Aug 10 Filing (2)" xfId="2691"/>
    <cellStyle name="_Costs not in AURORA 2007 Rate Case_4 32 Regulatory Assets and Liabilities  7 06- Exhibit D" xfId="2692"/>
    <cellStyle name="_Costs not in AURORA 2007 Rate Case_4 32 Regulatory Assets and Liabilities  7 06- Exhibit D 2" xfId="2693"/>
    <cellStyle name="_Costs not in AURORA 2007 Rate Case_4 32 Regulatory Assets and Liabilities  7 06- Exhibit D 2 2" xfId="2694"/>
    <cellStyle name="_Costs not in AURORA 2007 Rate Case_4 32 Regulatory Assets and Liabilities  7 06- Exhibit D 3" xfId="2695"/>
    <cellStyle name="_Costs not in AURORA 2007 Rate Case_4 32 Regulatory Assets and Liabilities  7 06- Exhibit D_DEM-WP(C) ENERG10C--ctn Mid-C_042010 2010GRC" xfId="2696"/>
    <cellStyle name="_Costs not in AURORA 2007 Rate Case_4 32 Regulatory Assets and Liabilities  7 06- Exhibit D_NIM Summary" xfId="2697"/>
    <cellStyle name="_Costs not in AURORA 2007 Rate Case_4 32 Regulatory Assets and Liabilities  7 06- Exhibit D_NIM Summary 2" xfId="2698"/>
    <cellStyle name="_Costs not in AURORA 2007 Rate Case_4 32 Regulatory Assets and Liabilities  7 06- Exhibit D_NIM Summary 2 2" xfId="2699"/>
    <cellStyle name="_Costs not in AURORA 2007 Rate Case_4 32 Regulatory Assets and Liabilities  7 06- Exhibit D_NIM Summary 3" xfId="2700"/>
    <cellStyle name="_Costs not in AURORA 2007 Rate Case_4 32 Regulatory Assets and Liabilities  7 06- Exhibit D_NIM Summary_DEM-WP(C) ENERG10C--ctn Mid-C_042010 2010GRC" xfId="2701"/>
    <cellStyle name="_Costs not in AURORA 2007 Rate Case_AURORA Total New" xfId="2702"/>
    <cellStyle name="_Costs not in AURORA 2007 Rate Case_AURORA Total New 2" xfId="2703"/>
    <cellStyle name="_Costs not in AURORA 2007 Rate Case_AURORA Total New 2 2" xfId="2704"/>
    <cellStyle name="_Costs not in AURORA 2007 Rate Case_AURORA Total New 3" xfId="2705"/>
    <cellStyle name="_Costs not in AURORA 2007 Rate Case_Book1" xfId="2706"/>
    <cellStyle name="_Costs not in AURORA 2007 Rate Case_Book2" xfId="2707"/>
    <cellStyle name="_Costs not in AURORA 2007 Rate Case_Book2 2" xfId="2708"/>
    <cellStyle name="_Costs not in AURORA 2007 Rate Case_Book2 2 2" xfId="2709"/>
    <cellStyle name="_Costs not in AURORA 2007 Rate Case_Book2 3" xfId="2710"/>
    <cellStyle name="_Costs not in AURORA 2007 Rate Case_Book2_Adj Bench DR 3 for Initial Briefs (Electric)" xfId="2711"/>
    <cellStyle name="_Costs not in AURORA 2007 Rate Case_Book2_Adj Bench DR 3 for Initial Briefs (Electric) 2" xfId="2712"/>
    <cellStyle name="_Costs not in AURORA 2007 Rate Case_Book2_Adj Bench DR 3 for Initial Briefs (Electric) 2 2" xfId="2713"/>
    <cellStyle name="_Costs not in AURORA 2007 Rate Case_Book2_Adj Bench DR 3 for Initial Briefs (Electric) 3" xfId="2714"/>
    <cellStyle name="_Costs not in AURORA 2007 Rate Case_Book2_Adj Bench DR 3 for Initial Briefs (Electric)_DEM-WP(C) ENERG10C--ctn Mid-C_042010 2010GRC" xfId="2715"/>
    <cellStyle name="_Costs not in AURORA 2007 Rate Case_Book2_DEM-WP(C) ENERG10C--ctn Mid-C_042010 2010GRC" xfId="2716"/>
    <cellStyle name="_Costs not in AURORA 2007 Rate Case_Book2_Electric Rev Req Model (2009 GRC) Rebuttal" xfId="2717"/>
    <cellStyle name="_Costs not in AURORA 2007 Rate Case_Book2_Electric Rev Req Model (2009 GRC) Rebuttal 2" xfId="2718"/>
    <cellStyle name="_Costs not in AURORA 2007 Rate Case_Book2_Electric Rev Req Model (2009 GRC) Rebuttal REmoval of New  WH Solar AdjustMI" xfId="2719"/>
    <cellStyle name="_Costs not in AURORA 2007 Rate Case_Book2_Electric Rev Req Model (2009 GRC) Rebuttal REmoval of New  WH Solar AdjustMI 2" xfId="2720"/>
    <cellStyle name="_Costs not in AURORA 2007 Rate Case_Book2_Electric Rev Req Model (2009 GRC) Rebuttal REmoval of New  WH Solar AdjustMI 2 2" xfId="2721"/>
    <cellStyle name="_Costs not in AURORA 2007 Rate Case_Book2_Electric Rev Req Model (2009 GRC) Rebuttal REmoval of New  WH Solar AdjustMI 3" xfId="2722"/>
    <cellStyle name="_Costs not in AURORA 2007 Rate Case_Book2_Electric Rev Req Model (2009 GRC) Rebuttal REmoval of New  WH Solar AdjustMI_DEM-WP(C) ENERG10C--ctn Mid-C_042010 2010GRC" xfId="2723"/>
    <cellStyle name="_Costs not in AURORA 2007 Rate Case_Book2_Electric Rev Req Model (2009 GRC) Revised 01-18-2010" xfId="2724"/>
    <cellStyle name="_Costs not in AURORA 2007 Rate Case_Book2_Electric Rev Req Model (2009 GRC) Revised 01-18-2010 2" xfId="2725"/>
    <cellStyle name="_Costs not in AURORA 2007 Rate Case_Book2_Electric Rev Req Model (2009 GRC) Revised 01-18-2010 2 2" xfId="2726"/>
    <cellStyle name="_Costs not in AURORA 2007 Rate Case_Book2_Electric Rev Req Model (2009 GRC) Revised 01-18-2010 3" xfId="2727"/>
    <cellStyle name="_Costs not in AURORA 2007 Rate Case_Book2_Electric Rev Req Model (2009 GRC) Revised 01-18-2010_DEM-WP(C) ENERG10C--ctn Mid-C_042010 2010GRC" xfId="2728"/>
    <cellStyle name="_Costs not in AURORA 2007 Rate Case_Book2_Final Order Electric EXHIBIT A-1" xfId="2729"/>
    <cellStyle name="_Costs not in AURORA 2007 Rate Case_Book2_Final Order Electric EXHIBIT A-1 2" xfId="2730"/>
    <cellStyle name="_Costs not in AURORA 2007 Rate Case_Book4" xfId="2731"/>
    <cellStyle name="_Costs not in AURORA 2007 Rate Case_Book4 2" xfId="2732"/>
    <cellStyle name="_Costs not in AURORA 2007 Rate Case_Book4 2 2" xfId="2733"/>
    <cellStyle name="_Costs not in AURORA 2007 Rate Case_Book4 3" xfId="2734"/>
    <cellStyle name="_Costs not in AURORA 2007 Rate Case_Book4_DEM-WP(C) ENERG10C--ctn Mid-C_042010 2010GRC" xfId="2735"/>
    <cellStyle name="_Costs not in AURORA 2007 Rate Case_Book9" xfId="2736"/>
    <cellStyle name="_Costs not in AURORA 2007 Rate Case_Book9 2" xfId="2737"/>
    <cellStyle name="_Costs not in AURORA 2007 Rate Case_Book9 2 2" xfId="2738"/>
    <cellStyle name="_Costs not in AURORA 2007 Rate Case_Book9 3" xfId="2739"/>
    <cellStyle name="_Costs not in AURORA 2007 Rate Case_Book9_DEM-WP(C) ENERG10C--ctn Mid-C_042010 2010GRC" xfId="2740"/>
    <cellStyle name="_Costs not in AURORA 2007 Rate Case_Chelan PUD Power Costs (8-10)" xfId="2741"/>
    <cellStyle name="_Costs not in AURORA 2007 Rate Case_DEM-WP(C) Chelan Power Costs" xfId="2742"/>
    <cellStyle name="_Costs not in AURORA 2007 Rate Case_DEM-WP(C) ENERG10C--ctn Mid-C_042010 2010GRC" xfId="2743"/>
    <cellStyle name="_Costs not in AURORA 2007 Rate Case_DEM-WP(C) Gas Transport 2010GRC" xfId="2744"/>
    <cellStyle name="_Costs not in AURORA 2007 Rate Case_LSRWEP LGIA like Acctg Petition Aug 2010" xfId="2745"/>
    <cellStyle name="_Costs not in AURORA 2007 Rate Case_NIM Summary" xfId="2746"/>
    <cellStyle name="_Costs not in AURORA 2007 Rate Case_NIM Summary 09GRC" xfId="2747"/>
    <cellStyle name="_Costs not in AURORA 2007 Rate Case_NIM Summary 09GRC 2" xfId="2748"/>
    <cellStyle name="_Costs not in AURORA 2007 Rate Case_NIM Summary 09GRC 2 2" xfId="2749"/>
    <cellStyle name="_Costs not in AURORA 2007 Rate Case_NIM Summary 09GRC 3" xfId="2750"/>
    <cellStyle name="_Costs not in AURORA 2007 Rate Case_NIM Summary 09GRC_DEM-WP(C) ENERG10C--ctn Mid-C_042010 2010GRC" xfId="2751"/>
    <cellStyle name="_Costs not in AURORA 2007 Rate Case_NIM Summary 10" xfId="2752"/>
    <cellStyle name="_Costs not in AURORA 2007 Rate Case_NIM Summary 11" xfId="2753"/>
    <cellStyle name="_Costs not in AURORA 2007 Rate Case_NIM Summary 12" xfId="2754"/>
    <cellStyle name="_Costs not in AURORA 2007 Rate Case_NIM Summary 13" xfId="2755"/>
    <cellStyle name="_Costs not in AURORA 2007 Rate Case_NIM Summary 14" xfId="2756"/>
    <cellStyle name="_Costs not in AURORA 2007 Rate Case_NIM Summary 2" xfId="2757"/>
    <cellStyle name="_Costs not in AURORA 2007 Rate Case_NIM Summary 2 2" xfId="2758"/>
    <cellStyle name="_Costs not in AURORA 2007 Rate Case_NIM Summary 3" xfId="2759"/>
    <cellStyle name="_Costs not in AURORA 2007 Rate Case_NIM Summary 3 2" xfId="2760"/>
    <cellStyle name="_Costs not in AURORA 2007 Rate Case_NIM Summary 4" xfId="2761"/>
    <cellStyle name="_Costs not in AURORA 2007 Rate Case_NIM Summary 4 2" xfId="2762"/>
    <cellStyle name="_Costs not in AURORA 2007 Rate Case_NIM Summary 5" xfId="2763"/>
    <cellStyle name="_Costs not in AURORA 2007 Rate Case_NIM Summary 5 2" xfId="2764"/>
    <cellStyle name="_Costs not in AURORA 2007 Rate Case_NIM Summary 6" xfId="2765"/>
    <cellStyle name="_Costs not in AURORA 2007 Rate Case_NIM Summary 6 2" xfId="2766"/>
    <cellStyle name="_Costs not in AURORA 2007 Rate Case_NIM Summary 7" xfId="2767"/>
    <cellStyle name="_Costs not in AURORA 2007 Rate Case_NIM Summary 7 2" xfId="2768"/>
    <cellStyle name="_Costs not in AURORA 2007 Rate Case_NIM Summary 8" xfId="2769"/>
    <cellStyle name="_Costs not in AURORA 2007 Rate Case_NIM Summary 8 2" xfId="2770"/>
    <cellStyle name="_Costs not in AURORA 2007 Rate Case_NIM Summary 9" xfId="2771"/>
    <cellStyle name="_Costs not in AURORA 2007 Rate Case_NIM Summary 9 2" xfId="2772"/>
    <cellStyle name="_Costs not in AURORA 2007 Rate Case_NIM Summary_DEM-WP(C) ENERG10C--ctn Mid-C_042010 2010GRC" xfId="2773"/>
    <cellStyle name="_Costs not in AURORA 2007 Rate Case_PCA 9 -  Exhibit D April 2010 (3)" xfId="2774"/>
    <cellStyle name="_Costs not in AURORA 2007 Rate Case_PCA 9 -  Exhibit D April 2010 (3) 2" xfId="2775"/>
    <cellStyle name="_Costs not in AURORA 2007 Rate Case_PCA 9 -  Exhibit D April 2010 (3) 2 2" xfId="2776"/>
    <cellStyle name="_Costs not in AURORA 2007 Rate Case_PCA 9 -  Exhibit D April 2010 (3) 3" xfId="2777"/>
    <cellStyle name="_Costs not in AURORA 2007 Rate Case_PCA 9 -  Exhibit D April 2010 (3)_DEM-WP(C) ENERG10C--ctn Mid-C_042010 2010GRC" xfId="2778"/>
    <cellStyle name="_Costs not in AURORA 2007 Rate Case_Power Costs - Comparison bx Rbtl-Staff-Jt-PC" xfId="2779"/>
    <cellStyle name="_Costs not in AURORA 2007 Rate Case_Power Costs - Comparison bx Rbtl-Staff-Jt-PC 2" xfId="2780"/>
    <cellStyle name="_Costs not in AURORA 2007 Rate Case_Power Costs - Comparison bx Rbtl-Staff-Jt-PC 2 2" xfId="2781"/>
    <cellStyle name="_Costs not in AURORA 2007 Rate Case_Power Costs - Comparison bx Rbtl-Staff-Jt-PC 3" xfId="2782"/>
    <cellStyle name="_Costs not in AURORA 2007 Rate Case_Power Costs - Comparison bx Rbtl-Staff-Jt-PC_Adj Bench DR 3 for Initial Briefs (Electric)" xfId="2783"/>
    <cellStyle name="_Costs not in AURORA 2007 Rate Case_Power Costs - Comparison bx Rbtl-Staff-Jt-PC_Adj Bench DR 3 for Initial Briefs (Electric) 2" xfId="2784"/>
    <cellStyle name="_Costs not in AURORA 2007 Rate Case_Power Costs - Comparison bx Rbtl-Staff-Jt-PC_Adj Bench DR 3 for Initial Briefs (Electric) 2 2" xfId="2785"/>
    <cellStyle name="_Costs not in AURORA 2007 Rate Case_Power Costs - Comparison bx Rbtl-Staff-Jt-PC_Adj Bench DR 3 for Initial Briefs (Electric) 3" xfId="2786"/>
    <cellStyle name="_Costs not in AURORA 2007 Rate Case_Power Costs - Comparison bx Rbtl-Staff-Jt-PC_Adj Bench DR 3 for Initial Briefs (Electric)_DEM-WP(C) ENERG10C--ctn Mid-C_042010 2010GRC" xfId="2787"/>
    <cellStyle name="_Costs not in AURORA 2007 Rate Case_Power Costs - Comparison bx Rbtl-Staff-Jt-PC_DEM-WP(C) ENERG10C--ctn Mid-C_042010 2010GRC" xfId="2788"/>
    <cellStyle name="_Costs not in AURORA 2007 Rate Case_Power Costs - Comparison bx Rbtl-Staff-Jt-PC_Electric Rev Req Model (2009 GRC) Rebuttal" xfId="2789"/>
    <cellStyle name="_Costs not in AURORA 2007 Rate Case_Power Costs - Comparison bx Rbtl-Staff-Jt-PC_Electric Rev Req Model (2009 GRC) Rebuttal 2" xfId="2790"/>
    <cellStyle name="_Costs not in AURORA 2007 Rate Case_Power Costs - Comparison bx Rbtl-Staff-Jt-PC_Electric Rev Req Model (2009 GRC) Rebuttal REmoval of New  WH Solar AdjustMI" xfId="2791"/>
    <cellStyle name="_Costs not in AURORA 2007 Rate Case_Power Costs - Comparison bx Rbtl-Staff-Jt-PC_Electric Rev Req Model (2009 GRC) Rebuttal REmoval of New  WH Solar AdjustMI 2" xfId="2792"/>
    <cellStyle name="_Costs not in AURORA 2007 Rate Case_Power Costs - Comparison bx Rbtl-Staff-Jt-PC_Electric Rev Req Model (2009 GRC) Rebuttal REmoval of New  WH Solar AdjustMI 2 2" xfId="2793"/>
    <cellStyle name="_Costs not in AURORA 2007 Rate Case_Power Costs - Comparison bx Rbtl-Staff-Jt-PC_Electric Rev Req Model (2009 GRC) Rebuttal REmoval of New  WH Solar AdjustMI 3" xfId="2794"/>
    <cellStyle name="_Costs not in AURORA 2007 Rate Case_Power Costs - Comparison bx Rbtl-Staff-Jt-PC_Electric Rev Req Model (2009 GRC) Rebuttal REmoval of New  WH Solar AdjustMI_DEM-WP(C) ENERG10C--ctn Mid-C_042010 2010GRC" xfId="2795"/>
    <cellStyle name="_Costs not in AURORA 2007 Rate Case_Power Costs - Comparison bx Rbtl-Staff-Jt-PC_Electric Rev Req Model (2009 GRC) Revised 01-18-2010" xfId="2796"/>
    <cellStyle name="_Costs not in AURORA 2007 Rate Case_Power Costs - Comparison bx Rbtl-Staff-Jt-PC_Electric Rev Req Model (2009 GRC) Revised 01-18-2010 2" xfId="2797"/>
    <cellStyle name="_Costs not in AURORA 2007 Rate Case_Power Costs - Comparison bx Rbtl-Staff-Jt-PC_Electric Rev Req Model (2009 GRC) Revised 01-18-2010 2 2" xfId="2798"/>
    <cellStyle name="_Costs not in AURORA 2007 Rate Case_Power Costs - Comparison bx Rbtl-Staff-Jt-PC_Electric Rev Req Model (2009 GRC) Revised 01-18-2010 3" xfId="2799"/>
    <cellStyle name="_Costs not in AURORA 2007 Rate Case_Power Costs - Comparison bx Rbtl-Staff-Jt-PC_Electric Rev Req Model (2009 GRC) Revised 01-18-2010_DEM-WP(C) ENERG10C--ctn Mid-C_042010 2010GRC" xfId="2800"/>
    <cellStyle name="_Costs not in AURORA 2007 Rate Case_Power Costs - Comparison bx Rbtl-Staff-Jt-PC_Final Order Electric EXHIBIT A-1" xfId="2801"/>
    <cellStyle name="_Costs not in AURORA 2007 Rate Case_Power Costs - Comparison bx Rbtl-Staff-Jt-PC_Final Order Electric EXHIBIT A-1 2" xfId="2802"/>
    <cellStyle name="_Costs not in AURORA 2007 Rate Case_Rebuttal Power Costs" xfId="2803"/>
    <cellStyle name="_Costs not in AURORA 2007 Rate Case_Rebuttal Power Costs 2" xfId="2804"/>
    <cellStyle name="_Costs not in AURORA 2007 Rate Case_Rebuttal Power Costs 2 2" xfId="2805"/>
    <cellStyle name="_Costs not in AURORA 2007 Rate Case_Rebuttal Power Costs 3" xfId="2806"/>
    <cellStyle name="_Costs not in AURORA 2007 Rate Case_Rebuttal Power Costs_Adj Bench DR 3 for Initial Briefs (Electric)" xfId="2807"/>
    <cellStyle name="_Costs not in AURORA 2007 Rate Case_Rebuttal Power Costs_Adj Bench DR 3 for Initial Briefs (Electric) 2" xfId="2808"/>
    <cellStyle name="_Costs not in AURORA 2007 Rate Case_Rebuttal Power Costs_Adj Bench DR 3 for Initial Briefs (Electric) 2 2" xfId="2809"/>
    <cellStyle name="_Costs not in AURORA 2007 Rate Case_Rebuttal Power Costs_Adj Bench DR 3 for Initial Briefs (Electric) 3" xfId="2810"/>
    <cellStyle name="_Costs not in AURORA 2007 Rate Case_Rebuttal Power Costs_Adj Bench DR 3 for Initial Briefs (Electric)_DEM-WP(C) ENERG10C--ctn Mid-C_042010 2010GRC" xfId="2811"/>
    <cellStyle name="_Costs not in AURORA 2007 Rate Case_Rebuttal Power Costs_DEM-WP(C) ENERG10C--ctn Mid-C_042010 2010GRC" xfId="2812"/>
    <cellStyle name="_Costs not in AURORA 2007 Rate Case_Rebuttal Power Costs_Electric Rev Req Model (2009 GRC) Rebuttal" xfId="2813"/>
    <cellStyle name="_Costs not in AURORA 2007 Rate Case_Rebuttal Power Costs_Electric Rev Req Model (2009 GRC) Rebuttal 2" xfId="2814"/>
    <cellStyle name="_Costs not in AURORA 2007 Rate Case_Rebuttal Power Costs_Electric Rev Req Model (2009 GRC) Rebuttal REmoval of New  WH Solar AdjustMI" xfId="2815"/>
    <cellStyle name="_Costs not in AURORA 2007 Rate Case_Rebuttal Power Costs_Electric Rev Req Model (2009 GRC) Rebuttal REmoval of New  WH Solar AdjustMI 2" xfId="2816"/>
    <cellStyle name="_Costs not in AURORA 2007 Rate Case_Rebuttal Power Costs_Electric Rev Req Model (2009 GRC) Rebuttal REmoval of New  WH Solar AdjustMI 2 2" xfId="2817"/>
    <cellStyle name="_Costs not in AURORA 2007 Rate Case_Rebuttal Power Costs_Electric Rev Req Model (2009 GRC) Rebuttal REmoval of New  WH Solar AdjustMI 3" xfId="2818"/>
    <cellStyle name="_Costs not in AURORA 2007 Rate Case_Rebuttal Power Costs_Electric Rev Req Model (2009 GRC) Rebuttal REmoval of New  WH Solar AdjustMI_DEM-WP(C) ENERG10C--ctn Mid-C_042010 2010GRC" xfId="2819"/>
    <cellStyle name="_Costs not in AURORA 2007 Rate Case_Rebuttal Power Costs_Electric Rev Req Model (2009 GRC) Revised 01-18-2010" xfId="2820"/>
    <cellStyle name="_Costs not in AURORA 2007 Rate Case_Rebuttal Power Costs_Electric Rev Req Model (2009 GRC) Revised 01-18-2010 2" xfId="2821"/>
    <cellStyle name="_Costs not in AURORA 2007 Rate Case_Rebuttal Power Costs_Electric Rev Req Model (2009 GRC) Revised 01-18-2010 2 2" xfId="2822"/>
    <cellStyle name="_Costs not in AURORA 2007 Rate Case_Rebuttal Power Costs_Electric Rev Req Model (2009 GRC) Revised 01-18-2010 3" xfId="2823"/>
    <cellStyle name="_Costs not in AURORA 2007 Rate Case_Rebuttal Power Costs_Electric Rev Req Model (2009 GRC) Revised 01-18-2010_DEM-WP(C) ENERG10C--ctn Mid-C_042010 2010GRC" xfId="2824"/>
    <cellStyle name="_Costs not in AURORA 2007 Rate Case_Rebuttal Power Costs_Final Order Electric EXHIBIT A-1" xfId="2825"/>
    <cellStyle name="_Costs not in AURORA 2007 Rate Case_Rebuttal Power Costs_Final Order Electric EXHIBIT A-1 2" xfId="2826"/>
    <cellStyle name="_Costs not in AURORA 2007 Rate Case_Transmission Workbook for May BOD" xfId="2827"/>
    <cellStyle name="_Costs not in AURORA 2007 Rate Case_Transmission Workbook for May BOD 2" xfId="2828"/>
    <cellStyle name="_Costs not in AURORA 2007 Rate Case_Transmission Workbook for May BOD 2 2" xfId="2829"/>
    <cellStyle name="_Costs not in AURORA 2007 Rate Case_Transmission Workbook for May BOD 3" xfId="2830"/>
    <cellStyle name="_Costs not in AURORA 2007 Rate Case_Transmission Workbook for May BOD_DEM-WP(C) ENERG10C--ctn Mid-C_042010 2010GRC" xfId="2831"/>
    <cellStyle name="_Costs not in AURORA 2007 Rate Case_Wind Integration 10GRC" xfId="2832"/>
    <cellStyle name="_Costs not in AURORA 2007 Rate Case_Wind Integration 10GRC 2" xfId="2833"/>
    <cellStyle name="_Costs not in AURORA 2007 Rate Case_Wind Integration 10GRC 2 2" xfId="2834"/>
    <cellStyle name="_Costs not in AURORA 2007 Rate Case_Wind Integration 10GRC 3" xfId="2835"/>
    <cellStyle name="_Costs not in AURORA 2007 Rate Case_Wind Integration 10GRC_DEM-WP(C) ENERG10C--ctn Mid-C_042010 2010GRC" xfId="2836"/>
    <cellStyle name="_Costs not in KWI3000 '06Budget" xfId="5"/>
    <cellStyle name="_Costs not in KWI3000 '06Budget 2" xfId="2837"/>
    <cellStyle name="_Costs not in KWI3000 '06Budget 2 2" xfId="2838"/>
    <cellStyle name="_Costs not in KWI3000 '06Budget 2 2 2" xfId="2839"/>
    <cellStyle name="_Costs not in KWI3000 '06Budget 2 3" xfId="2840"/>
    <cellStyle name="_Costs not in KWI3000 '06Budget 3" xfId="2841"/>
    <cellStyle name="_Costs not in KWI3000 '06Budget 3 2" xfId="2842"/>
    <cellStyle name="_Costs not in KWI3000 '06Budget 4" xfId="2843"/>
    <cellStyle name="_Costs not in KWI3000 '06Budget 4 2" xfId="2844"/>
    <cellStyle name="_Costs not in KWI3000 '06Budget 4 2 2" xfId="2845"/>
    <cellStyle name="_Costs not in KWI3000 '06Budget 4 3" xfId="2846"/>
    <cellStyle name="_Costs not in KWI3000 '06Budget 5" xfId="2847"/>
    <cellStyle name="_Costs not in KWI3000 '06Budget 5 2" xfId="2848"/>
    <cellStyle name="_Costs not in KWI3000 '06Budget 6" xfId="2849"/>
    <cellStyle name="_Costs not in KWI3000 '06Budget 7" xfId="2850"/>
    <cellStyle name="_Costs not in KWI3000 '06Budget 7 2" xfId="2851"/>
    <cellStyle name="_Costs not in KWI3000 '06Budget 8" xfId="2852"/>
    <cellStyle name="_Costs not in KWI3000 '06Budget 8 2" xfId="2853"/>
    <cellStyle name="_Costs not in KWI3000 '06Budget_(C) WHE Proforma with ITC cash grant 10 Yr Amort_for deferral_102809" xfId="2854"/>
    <cellStyle name="_Costs not in KWI3000 '06Budget_(C) WHE Proforma with ITC cash grant 10 Yr Amort_for deferral_102809 2" xfId="2855"/>
    <cellStyle name="_Costs not in KWI3000 '06Budget_(C) WHE Proforma with ITC cash grant 10 Yr Amort_for deferral_102809 2 2" xfId="2856"/>
    <cellStyle name="_Costs not in KWI3000 '06Budget_(C) WHE Proforma with ITC cash grant 10 Yr Amort_for deferral_102809 3" xfId="2857"/>
    <cellStyle name="_Costs not in KWI3000 '06Budget_(C) WHE Proforma with ITC cash grant 10 Yr Amort_for deferral_102809_16.07E Wild Horse Wind Expansionwrkingfile" xfId="2858"/>
    <cellStyle name="_Costs not in KWI3000 '06Budget_(C) WHE Proforma with ITC cash grant 10 Yr Amort_for deferral_102809_16.07E Wild Horse Wind Expansionwrkingfile 2" xfId="2859"/>
    <cellStyle name="_Costs not in KWI3000 '06Budget_(C) WHE Proforma with ITC cash grant 10 Yr Amort_for deferral_102809_16.07E Wild Horse Wind Expansionwrkingfile 2 2" xfId="2860"/>
    <cellStyle name="_Costs not in KWI3000 '06Budget_(C) WHE Proforma with ITC cash grant 10 Yr Amort_for deferral_102809_16.07E Wild Horse Wind Expansionwrkingfile 3" xfId="2861"/>
    <cellStyle name="_Costs not in KWI3000 '06Budget_(C) WHE Proforma with ITC cash grant 10 Yr Amort_for deferral_102809_16.07E Wild Horse Wind Expansionwrkingfile SF" xfId="2862"/>
    <cellStyle name="_Costs not in KWI3000 '06Budget_(C) WHE Proforma with ITC cash grant 10 Yr Amort_for deferral_102809_16.07E Wild Horse Wind Expansionwrkingfile SF 2" xfId="2863"/>
    <cellStyle name="_Costs not in KWI3000 '06Budget_(C) WHE Proforma with ITC cash grant 10 Yr Amort_for deferral_102809_16.07E Wild Horse Wind Expansionwrkingfile SF 2 2" xfId="2864"/>
    <cellStyle name="_Costs not in KWI3000 '06Budget_(C) WHE Proforma with ITC cash grant 10 Yr Amort_for deferral_102809_16.07E Wild Horse Wind Expansionwrkingfile SF 3" xfId="2865"/>
    <cellStyle name="_Costs not in KWI3000 '06Budget_(C) WHE Proforma with ITC cash grant 10 Yr Amort_for deferral_102809_16.07E Wild Horse Wind Expansionwrkingfile SF_DEM-WP(C) ENERG10C--ctn Mid-C_042010 2010GRC" xfId="2866"/>
    <cellStyle name="_Costs not in KWI3000 '06Budget_(C) WHE Proforma with ITC cash grant 10 Yr Amort_for deferral_102809_16.07E Wild Horse Wind Expansionwrkingfile_DEM-WP(C) ENERG10C--ctn Mid-C_042010 2010GRC" xfId="2867"/>
    <cellStyle name="_Costs not in KWI3000 '06Budget_(C) WHE Proforma with ITC cash grant 10 Yr Amort_for deferral_102809_16.37E Wild Horse Expansion DeferralRevwrkingfile SF" xfId="2868"/>
    <cellStyle name="_Costs not in KWI3000 '06Budget_(C) WHE Proforma with ITC cash grant 10 Yr Amort_for deferral_102809_16.37E Wild Horse Expansion DeferralRevwrkingfile SF 2" xfId="2869"/>
    <cellStyle name="_Costs not in KWI3000 '06Budget_(C) WHE Proforma with ITC cash grant 10 Yr Amort_for deferral_102809_16.37E Wild Horse Expansion DeferralRevwrkingfile SF 2 2" xfId="2870"/>
    <cellStyle name="_Costs not in KWI3000 '06Budget_(C) WHE Proforma with ITC cash grant 10 Yr Amort_for deferral_102809_16.37E Wild Horse Expansion DeferralRevwrkingfile SF 3" xfId="2871"/>
    <cellStyle name="_Costs not in KWI3000 '06Budget_(C) WHE Proforma with ITC cash grant 10 Yr Amort_for deferral_102809_16.37E Wild Horse Expansion DeferralRevwrkingfile SF_DEM-WP(C) ENERG10C--ctn Mid-C_042010 2010GRC" xfId="2872"/>
    <cellStyle name="_Costs not in KWI3000 '06Budget_(C) WHE Proforma with ITC cash grant 10 Yr Amort_for deferral_102809_DEM-WP(C) ENERG10C--ctn Mid-C_042010 2010GRC" xfId="2873"/>
    <cellStyle name="_Costs not in KWI3000 '06Budget_(C) WHE Proforma with ITC cash grant 10 Yr Amort_for rebuttal_120709" xfId="2874"/>
    <cellStyle name="_Costs not in KWI3000 '06Budget_(C) WHE Proforma with ITC cash grant 10 Yr Amort_for rebuttal_120709 2" xfId="2875"/>
    <cellStyle name="_Costs not in KWI3000 '06Budget_(C) WHE Proforma with ITC cash grant 10 Yr Amort_for rebuttal_120709 2 2" xfId="2876"/>
    <cellStyle name="_Costs not in KWI3000 '06Budget_(C) WHE Proforma with ITC cash grant 10 Yr Amort_for rebuttal_120709_DEM-WP(C) ENERG10C--ctn Mid-C_042010 2010GRC" xfId="2877"/>
    <cellStyle name="_Costs not in KWI3000 '06Budget_04.07E Wild Horse Wind Expansion" xfId="2878"/>
    <cellStyle name="_Costs not in KWI3000 '06Budget_04.07E Wild Horse Wind Expansion 2" xfId="2879"/>
    <cellStyle name="_Costs not in KWI3000 '06Budget_04.07E Wild Horse Wind Expansion 2 2" xfId="2880"/>
    <cellStyle name="_Costs not in KWI3000 '06Budget_04.07E Wild Horse Wind Expansion 3" xfId="2881"/>
    <cellStyle name="_Costs not in KWI3000 '06Budget_04.07E Wild Horse Wind Expansion_16.07E Wild Horse Wind Expansionwrkingfile" xfId="2882"/>
    <cellStyle name="_Costs not in KWI3000 '06Budget_04.07E Wild Horse Wind Expansion_16.07E Wild Horse Wind Expansionwrkingfile 2" xfId="2883"/>
    <cellStyle name="_Costs not in KWI3000 '06Budget_04.07E Wild Horse Wind Expansion_16.07E Wild Horse Wind Expansionwrkingfile 2 2" xfId="2884"/>
    <cellStyle name="_Costs not in KWI3000 '06Budget_04.07E Wild Horse Wind Expansion_16.07E Wild Horse Wind Expansionwrkingfile 3" xfId="2885"/>
    <cellStyle name="_Costs not in KWI3000 '06Budget_04.07E Wild Horse Wind Expansion_16.07E Wild Horse Wind Expansionwrkingfile SF" xfId="2886"/>
    <cellStyle name="_Costs not in KWI3000 '06Budget_04.07E Wild Horse Wind Expansion_16.07E Wild Horse Wind Expansionwrkingfile SF 2" xfId="2887"/>
    <cellStyle name="_Costs not in KWI3000 '06Budget_04.07E Wild Horse Wind Expansion_16.07E Wild Horse Wind Expansionwrkingfile SF 2 2" xfId="2888"/>
    <cellStyle name="_Costs not in KWI3000 '06Budget_04.07E Wild Horse Wind Expansion_16.07E Wild Horse Wind Expansionwrkingfile SF 3" xfId="2889"/>
    <cellStyle name="_Costs not in KWI3000 '06Budget_04.07E Wild Horse Wind Expansion_16.07E Wild Horse Wind Expansionwrkingfile SF_DEM-WP(C) ENERG10C--ctn Mid-C_042010 2010GRC" xfId="2890"/>
    <cellStyle name="_Costs not in KWI3000 '06Budget_04.07E Wild Horse Wind Expansion_16.07E Wild Horse Wind Expansionwrkingfile_DEM-WP(C) ENERG10C--ctn Mid-C_042010 2010GRC" xfId="2891"/>
    <cellStyle name="_Costs not in KWI3000 '06Budget_04.07E Wild Horse Wind Expansion_16.37E Wild Horse Expansion DeferralRevwrkingfile SF" xfId="2892"/>
    <cellStyle name="_Costs not in KWI3000 '06Budget_04.07E Wild Horse Wind Expansion_16.37E Wild Horse Expansion DeferralRevwrkingfile SF 2" xfId="2893"/>
    <cellStyle name="_Costs not in KWI3000 '06Budget_04.07E Wild Horse Wind Expansion_16.37E Wild Horse Expansion DeferralRevwrkingfile SF 2 2" xfId="2894"/>
    <cellStyle name="_Costs not in KWI3000 '06Budget_04.07E Wild Horse Wind Expansion_16.37E Wild Horse Expansion DeferralRevwrkingfile SF 3" xfId="2895"/>
    <cellStyle name="_Costs not in KWI3000 '06Budget_04.07E Wild Horse Wind Expansion_16.37E Wild Horse Expansion DeferralRevwrkingfile SF_DEM-WP(C) ENERG10C--ctn Mid-C_042010 2010GRC" xfId="2896"/>
    <cellStyle name="_Costs not in KWI3000 '06Budget_04.07E Wild Horse Wind Expansion_DEM-WP(C) ENERG10C--ctn Mid-C_042010 2010GRC" xfId="2897"/>
    <cellStyle name="_Costs not in KWI3000 '06Budget_16.07E Wild Horse Wind Expansionwrkingfile" xfId="2898"/>
    <cellStyle name="_Costs not in KWI3000 '06Budget_16.07E Wild Horse Wind Expansionwrkingfile 2" xfId="2899"/>
    <cellStyle name="_Costs not in KWI3000 '06Budget_16.07E Wild Horse Wind Expansionwrkingfile 2 2" xfId="2900"/>
    <cellStyle name="_Costs not in KWI3000 '06Budget_16.07E Wild Horse Wind Expansionwrkingfile 3" xfId="2901"/>
    <cellStyle name="_Costs not in KWI3000 '06Budget_16.07E Wild Horse Wind Expansionwrkingfile SF" xfId="2902"/>
    <cellStyle name="_Costs not in KWI3000 '06Budget_16.07E Wild Horse Wind Expansionwrkingfile SF 2" xfId="2903"/>
    <cellStyle name="_Costs not in KWI3000 '06Budget_16.07E Wild Horse Wind Expansionwrkingfile SF 2 2" xfId="2904"/>
    <cellStyle name="_Costs not in KWI3000 '06Budget_16.07E Wild Horse Wind Expansionwrkingfile SF 3" xfId="2905"/>
    <cellStyle name="_Costs not in KWI3000 '06Budget_16.07E Wild Horse Wind Expansionwrkingfile SF_DEM-WP(C) ENERG10C--ctn Mid-C_042010 2010GRC" xfId="2906"/>
    <cellStyle name="_Costs not in KWI3000 '06Budget_16.07E Wild Horse Wind Expansionwrkingfile_DEM-WP(C) ENERG10C--ctn Mid-C_042010 2010GRC" xfId="2907"/>
    <cellStyle name="_Costs not in KWI3000 '06Budget_16.37E Wild Horse Expansion DeferralRevwrkingfile SF" xfId="2908"/>
    <cellStyle name="_Costs not in KWI3000 '06Budget_16.37E Wild Horse Expansion DeferralRevwrkingfile SF 2" xfId="2909"/>
    <cellStyle name="_Costs not in KWI3000 '06Budget_16.37E Wild Horse Expansion DeferralRevwrkingfile SF 2 2" xfId="2910"/>
    <cellStyle name="_Costs not in KWI3000 '06Budget_16.37E Wild Horse Expansion DeferralRevwrkingfile SF 3" xfId="2911"/>
    <cellStyle name="_Costs not in KWI3000 '06Budget_16.37E Wild Horse Expansion DeferralRevwrkingfile SF_DEM-WP(C) ENERG10C--ctn Mid-C_042010 2010GRC" xfId="2912"/>
    <cellStyle name="_Costs not in KWI3000 '06Budget_2009 GRC Compl Filing - Exhibit D" xfId="2913"/>
    <cellStyle name="_Costs not in KWI3000 '06Budget_2009 GRC Compl Filing - Exhibit D 2" xfId="2914"/>
    <cellStyle name="_Costs not in KWI3000 '06Budget_2009 GRC Compl Filing - Exhibit D 2 2" xfId="2915"/>
    <cellStyle name="_Costs not in KWI3000 '06Budget_2009 GRC Compl Filing - Exhibit D 3" xfId="2916"/>
    <cellStyle name="_Costs not in KWI3000 '06Budget_2009 GRC Compl Filing - Exhibit D_DEM-WP(C) ENERG10C--ctn Mid-C_042010 2010GRC" xfId="2917"/>
    <cellStyle name="_Costs not in KWI3000 '06Budget_4 31 Regulatory Assets and Liabilities  7 06- Exhibit D" xfId="2918"/>
    <cellStyle name="_Costs not in KWI3000 '06Budget_4 31 Regulatory Assets and Liabilities  7 06- Exhibit D 2" xfId="2919"/>
    <cellStyle name="_Costs not in KWI3000 '06Budget_4 31 Regulatory Assets and Liabilities  7 06- Exhibit D 2 2" xfId="2920"/>
    <cellStyle name="_Costs not in KWI3000 '06Budget_4 31 Regulatory Assets and Liabilities  7 06- Exhibit D 3" xfId="2921"/>
    <cellStyle name="_Costs not in KWI3000 '06Budget_4 31 Regulatory Assets and Liabilities  7 06- Exhibit D_DEM-WP(C) ENERG10C--ctn Mid-C_042010 2010GRC" xfId="2922"/>
    <cellStyle name="_Costs not in KWI3000 '06Budget_4 31 Regulatory Assets and Liabilities  7 06- Exhibit D_NIM Summary" xfId="2923"/>
    <cellStyle name="_Costs not in KWI3000 '06Budget_4 31 Regulatory Assets and Liabilities  7 06- Exhibit D_NIM Summary 2" xfId="2924"/>
    <cellStyle name="_Costs not in KWI3000 '06Budget_4 31 Regulatory Assets and Liabilities  7 06- Exhibit D_NIM Summary 2 2" xfId="2925"/>
    <cellStyle name="_Costs not in KWI3000 '06Budget_4 31 Regulatory Assets and Liabilities  7 06- Exhibit D_NIM Summary 3" xfId="2926"/>
    <cellStyle name="_Costs not in KWI3000 '06Budget_4 31 Regulatory Assets and Liabilities  7 06- Exhibit D_NIM Summary_DEM-WP(C) ENERG10C--ctn Mid-C_042010 2010GRC" xfId="2927"/>
    <cellStyle name="_Costs not in KWI3000 '06Budget_4 31 Regulatory Assets and Liabilities  7 06- Exhibit D_NIM+O&amp;M" xfId="2928"/>
    <cellStyle name="_Costs not in KWI3000 '06Budget_4 31 Regulatory Assets and Liabilities  7 06- Exhibit D_NIM+O&amp;M Monthly" xfId="2929"/>
    <cellStyle name="_Costs not in KWI3000 '06Budget_4 31E Reg Asset  Liab and EXH D" xfId="2930"/>
    <cellStyle name="_Costs not in KWI3000 '06Budget_4 31E Reg Asset  Liab and EXH D _ Aug 10 Filing (2)" xfId="2931"/>
    <cellStyle name="_Costs not in KWI3000 '06Budget_4 32 Regulatory Assets and Liabilities  7 06- Exhibit D" xfId="2932"/>
    <cellStyle name="_Costs not in KWI3000 '06Budget_4 32 Regulatory Assets and Liabilities  7 06- Exhibit D 2" xfId="2933"/>
    <cellStyle name="_Costs not in KWI3000 '06Budget_4 32 Regulatory Assets and Liabilities  7 06- Exhibit D 2 2" xfId="2934"/>
    <cellStyle name="_Costs not in KWI3000 '06Budget_4 32 Regulatory Assets and Liabilities  7 06- Exhibit D 3" xfId="2935"/>
    <cellStyle name="_Costs not in KWI3000 '06Budget_4 32 Regulatory Assets and Liabilities  7 06- Exhibit D_DEM-WP(C) ENERG10C--ctn Mid-C_042010 2010GRC" xfId="2936"/>
    <cellStyle name="_Costs not in KWI3000 '06Budget_4 32 Regulatory Assets and Liabilities  7 06- Exhibit D_NIM Summary" xfId="2937"/>
    <cellStyle name="_Costs not in KWI3000 '06Budget_4 32 Regulatory Assets and Liabilities  7 06- Exhibit D_NIM Summary 2" xfId="2938"/>
    <cellStyle name="_Costs not in KWI3000 '06Budget_4 32 Regulatory Assets and Liabilities  7 06- Exhibit D_NIM Summary 2 2" xfId="2939"/>
    <cellStyle name="_Costs not in KWI3000 '06Budget_4 32 Regulatory Assets and Liabilities  7 06- Exhibit D_NIM Summary 3" xfId="2940"/>
    <cellStyle name="_Costs not in KWI3000 '06Budget_4 32 Regulatory Assets and Liabilities  7 06- Exhibit D_NIM Summary_DEM-WP(C) ENERG10C--ctn Mid-C_042010 2010GRC" xfId="2941"/>
    <cellStyle name="_Costs not in KWI3000 '06Budget_4 32 Regulatory Assets and Liabilities  7 06- Exhibit D_NIM+O&amp;M" xfId="2942"/>
    <cellStyle name="_Costs not in KWI3000 '06Budget_4 32 Regulatory Assets and Liabilities  7 06- Exhibit D_NIM+O&amp;M Monthly" xfId="2943"/>
    <cellStyle name="_Costs not in KWI3000 '06Budget_AURORA Total New" xfId="2944"/>
    <cellStyle name="_Costs not in KWI3000 '06Budget_AURORA Total New 2" xfId="2945"/>
    <cellStyle name="_Costs not in KWI3000 '06Budget_AURORA Total New 2 2" xfId="2946"/>
    <cellStyle name="_Costs not in KWI3000 '06Budget_AURORA Total New 3" xfId="2947"/>
    <cellStyle name="_Costs not in KWI3000 '06Budget_Book1" xfId="2948"/>
    <cellStyle name="_Costs not in KWI3000 '06Budget_Book2" xfId="2949"/>
    <cellStyle name="_Costs not in KWI3000 '06Budget_Book2 2" xfId="2950"/>
    <cellStyle name="_Costs not in KWI3000 '06Budget_Book2 2 2" xfId="2951"/>
    <cellStyle name="_Costs not in KWI3000 '06Budget_Book2 3" xfId="2952"/>
    <cellStyle name="_Costs not in KWI3000 '06Budget_Book2_Adj Bench DR 3 for Initial Briefs (Electric)" xfId="2953"/>
    <cellStyle name="_Costs not in KWI3000 '06Budget_Book2_Adj Bench DR 3 for Initial Briefs (Electric) 2" xfId="2954"/>
    <cellStyle name="_Costs not in KWI3000 '06Budget_Book2_Adj Bench DR 3 for Initial Briefs (Electric) 2 2" xfId="2955"/>
    <cellStyle name="_Costs not in KWI3000 '06Budget_Book2_Adj Bench DR 3 for Initial Briefs (Electric) 3" xfId="2956"/>
    <cellStyle name="_Costs not in KWI3000 '06Budget_Book2_Adj Bench DR 3 for Initial Briefs (Electric)_DEM-WP(C) ENERG10C--ctn Mid-C_042010 2010GRC" xfId="2957"/>
    <cellStyle name="_Costs not in KWI3000 '06Budget_Book2_DEM-WP(C) ENERG10C--ctn Mid-C_042010 2010GRC" xfId="2958"/>
    <cellStyle name="_Costs not in KWI3000 '06Budget_Book2_Electric Rev Req Model (2009 GRC) Rebuttal" xfId="2959"/>
    <cellStyle name="_Costs not in KWI3000 '06Budget_Book2_Electric Rev Req Model (2009 GRC) Rebuttal 2" xfId="2960"/>
    <cellStyle name="_Costs not in KWI3000 '06Budget_Book2_Electric Rev Req Model (2009 GRC) Rebuttal REmoval of New  WH Solar AdjustMI" xfId="2961"/>
    <cellStyle name="_Costs not in KWI3000 '06Budget_Book2_Electric Rev Req Model (2009 GRC) Rebuttal REmoval of New  WH Solar AdjustMI 2" xfId="2962"/>
    <cellStyle name="_Costs not in KWI3000 '06Budget_Book2_Electric Rev Req Model (2009 GRC) Rebuttal REmoval of New  WH Solar AdjustMI 2 2" xfId="2963"/>
    <cellStyle name="_Costs not in KWI3000 '06Budget_Book2_Electric Rev Req Model (2009 GRC) Rebuttal REmoval of New  WH Solar AdjustMI 3" xfId="2964"/>
    <cellStyle name="_Costs not in KWI3000 '06Budget_Book2_Electric Rev Req Model (2009 GRC) Rebuttal REmoval of New  WH Solar AdjustMI_DEM-WP(C) ENERG10C--ctn Mid-C_042010 2010GRC" xfId="2965"/>
    <cellStyle name="_Costs not in KWI3000 '06Budget_Book2_Electric Rev Req Model (2009 GRC) Revised 01-18-2010" xfId="2966"/>
    <cellStyle name="_Costs not in KWI3000 '06Budget_Book2_Electric Rev Req Model (2009 GRC) Revised 01-18-2010 2" xfId="2967"/>
    <cellStyle name="_Costs not in KWI3000 '06Budget_Book2_Electric Rev Req Model (2009 GRC) Revised 01-18-2010 2 2" xfId="2968"/>
    <cellStyle name="_Costs not in KWI3000 '06Budget_Book2_Electric Rev Req Model (2009 GRC) Revised 01-18-2010 3" xfId="2969"/>
    <cellStyle name="_Costs not in KWI3000 '06Budget_Book2_Electric Rev Req Model (2009 GRC) Revised 01-18-2010_DEM-WP(C) ENERG10C--ctn Mid-C_042010 2010GRC" xfId="2970"/>
    <cellStyle name="_Costs not in KWI3000 '06Budget_Book2_Final Order Electric EXHIBIT A-1" xfId="2971"/>
    <cellStyle name="_Costs not in KWI3000 '06Budget_Book2_Final Order Electric EXHIBIT A-1 2" xfId="2972"/>
    <cellStyle name="_Costs not in KWI3000 '06Budget_Book4" xfId="2973"/>
    <cellStyle name="_Costs not in KWI3000 '06Budget_Book4 2" xfId="2974"/>
    <cellStyle name="_Costs not in KWI3000 '06Budget_Book4 2 2" xfId="2975"/>
    <cellStyle name="_Costs not in KWI3000 '06Budget_Book4 3" xfId="2976"/>
    <cellStyle name="_Costs not in KWI3000 '06Budget_Book4_DEM-WP(C) ENERG10C--ctn Mid-C_042010 2010GRC" xfId="2977"/>
    <cellStyle name="_Costs not in KWI3000 '06Budget_Book9" xfId="2978"/>
    <cellStyle name="_Costs not in KWI3000 '06Budget_Book9 2" xfId="2979"/>
    <cellStyle name="_Costs not in KWI3000 '06Budget_Book9 2 2" xfId="2980"/>
    <cellStyle name="_Costs not in KWI3000 '06Budget_Book9 3" xfId="2981"/>
    <cellStyle name="_Costs not in KWI3000 '06Budget_Book9_DEM-WP(C) ENERG10C--ctn Mid-C_042010 2010GRC" xfId="2982"/>
    <cellStyle name="_Costs not in KWI3000 '06Budget_Chelan PUD Power Costs (8-10)" xfId="2983"/>
    <cellStyle name="_Costs not in KWI3000 '06Budget_DEM-WP(C) Chelan Power Costs" xfId="2984"/>
    <cellStyle name="_Costs not in KWI3000 '06Budget_DEM-WP(C) ENERG10C--ctn Mid-C_042010 2010GRC" xfId="2985"/>
    <cellStyle name="_Costs not in KWI3000 '06Budget_DEM-WP(C) Gas Transport 2010GRC" xfId="2986"/>
    <cellStyle name="_Costs not in KWI3000 '06Budget_Exhibit D fr R Gho 12-31-08" xfId="2987"/>
    <cellStyle name="_Costs not in KWI3000 '06Budget_Exhibit D fr R Gho 12-31-08 2" xfId="2988"/>
    <cellStyle name="_Costs not in KWI3000 '06Budget_Exhibit D fr R Gho 12-31-08 2 2" xfId="2989"/>
    <cellStyle name="_Costs not in KWI3000 '06Budget_Exhibit D fr R Gho 12-31-08 3" xfId="2990"/>
    <cellStyle name="_Costs not in KWI3000 '06Budget_Exhibit D fr R Gho 12-31-08 v2" xfId="2991"/>
    <cellStyle name="_Costs not in KWI3000 '06Budget_Exhibit D fr R Gho 12-31-08 v2 2" xfId="2992"/>
    <cellStyle name="_Costs not in KWI3000 '06Budget_Exhibit D fr R Gho 12-31-08 v2 2 2" xfId="2993"/>
    <cellStyle name="_Costs not in KWI3000 '06Budget_Exhibit D fr R Gho 12-31-08 v2 3" xfId="2994"/>
    <cellStyle name="_Costs not in KWI3000 '06Budget_Exhibit D fr R Gho 12-31-08 v2_DEM-WP(C) ENERG10C--ctn Mid-C_042010 2010GRC" xfId="2995"/>
    <cellStyle name="_Costs not in KWI3000 '06Budget_Exhibit D fr R Gho 12-31-08 v2_NIM Summary" xfId="2996"/>
    <cellStyle name="_Costs not in KWI3000 '06Budget_Exhibit D fr R Gho 12-31-08 v2_NIM Summary 2" xfId="2997"/>
    <cellStyle name="_Costs not in KWI3000 '06Budget_Exhibit D fr R Gho 12-31-08 v2_NIM Summary 2 2" xfId="2998"/>
    <cellStyle name="_Costs not in KWI3000 '06Budget_Exhibit D fr R Gho 12-31-08 v2_NIM Summary 3" xfId="2999"/>
    <cellStyle name="_Costs not in KWI3000 '06Budget_Exhibit D fr R Gho 12-31-08 v2_NIM Summary_DEM-WP(C) ENERG10C--ctn Mid-C_042010 2010GRC" xfId="3000"/>
    <cellStyle name="_Costs not in KWI3000 '06Budget_Exhibit D fr R Gho 12-31-08_DEM-WP(C) ENERG10C--ctn Mid-C_042010 2010GRC" xfId="3001"/>
    <cellStyle name="_Costs not in KWI3000 '06Budget_Exhibit D fr R Gho 12-31-08_NIM Summary" xfId="3002"/>
    <cellStyle name="_Costs not in KWI3000 '06Budget_Exhibit D fr R Gho 12-31-08_NIM Summary 2" xfId="3003"/>
    <cellStyle name="_Costs not in KWI3000 '06Budget_Exhibit D fr R Gho 12-31-08_NIM Summary 2 2" xfId="3004"/>
    <cellStyle name="_Costs not in KWI3000 '06Budget_Exhibit D fr R Gho 12-31-08_NIM Summary 3" xfId="3005"/>
    <cellStyle name="_Costs not in KWI3000 '06Budget_Exhibit D fr R Gho 12-31-08_NIM Summary_DEM-WP(C) ENERG10C--ctn Mid-C_042010 2010GRC" xfId="3006"/>
    <cellStyle name="_Costs not in KWI3000 '06Budget_Hopkins Ridge Prepaid Tran - Interest Earned RY 12ME Feb  '11" xfId="3007"/>
    <cellStyle name="_Costs not in KWI3000 '06Budget_Hopkins Ridge Prepaid Tran - Interest Earned RY 12ME Feb  '11 2" xfId="3008"/>
    <cellStyle name="_Costs not in KWI3000 '06Budget_Hopkins Ridge Prepaid Tran - Interest Earned RY 12ME Feb  '11 2 2" xfId="3009"/>
    <cellStyle name="_Costs not in KWI3000 '06Budget_Hopkins Ridge Prepaid Tran - Interest Earned RY 12ME Feb  '11 3" xfId="3010"/>
    <cellStyle name="_Costs not in KWI3000 '06Budget_Hopkins Ridge Prepaid Tran - Interest Earned RY 12ME Feb  '11_DEM-WP(C) ENERG10C--ctn Mid-C_042010 2010GRC" xfId="3011"/>
    <cellStyle name="_Costs not in KWI3000 '06Budget_Hopkins Ridge Prepaid Tran - Interest Earned RY 12ME Feb  '11_NIM Summary" xfId="3012"/>
    <cellStyle name="_Costs not in KWI3000 '06Budget_Hopkins Ridge Prepaid Tran - Interest Earned RY 12ME Feb  '11_NIM Summary 2" xfId="3013"/>
    <cellStyle name="_Costs not in KWI3000 '06Budget_Hopkins Ridge Prepaid Tran - Interest Earned RY 12ME Feb  '11_NIM Summary 2 2" xfId="3014"/>
    <cellStyle name="_Costs not in KWI3000 '06Budget_Hopkins Ridge Prepaid Tran - Interest Earned RY 12ME Feb  '11_NIM Summary 3" xfId="3015"/>
    <cellStyle name="_Costs not in KWI3000 '06Budget_Hopkins Ridge Prepaid Tran - Interest Earned RY 12ME Feb  '11_NIM Summary_DEM-WP(C) ENERG10C--ctn Mid-C_042010 2010GRC" xfId="3016"/>
    <cellStyle name="_Costs not in KWI3000 '06Budget_Hopkins Ridge Prepaid Tran - Interest Earned RY 12ME Feb  '11_Transmission Workbook for May BOD" xfId="3017"/>
    <cellStyle name="_Costs not in KWI3000 '06Budget_Hopkins Ridge Prepaid Tran - Interest Earned RY 12ME Feb  '11_Transmission Workbook for May BOD 2" xfId="3018"/>
    <cellStyle name="_Costs not in KWI3000 '06Budget_Hopkins Ridge Prepaid Tran - Interest Earned RY 12ME Feb  '11_Transmission Workbook for May BOD 2 2" xfId="3019"/>
    <cellStyle name="_Costs not in KWI3000 '06Budget_Hopkins Ridge Prepaid Tran - Interest Earned RY 12ME Feb  '11_Transmission Workbook for May BOD 3" xfId="3020"/>
    <cellStyle name="_Costs not in KWI3000 '06Budget_Hopkins Ridge Prepaid Tran - Interest Earned RY 12ME Feb  '11_Transmission Workbook for May BOD_DEM-WP(C) ENERG10C--ctn Mid-C_042010 2010GRC" xfId="3021"/>
    <cellStyle name="_Costs not in KWI3000 '06Budget_LSRWEP LGIA like Acctg Petition Aug 2010" xfId="3022"/>
    <cellStyle name="_Costs not in KWI3000 '06Budget_NIM Summary" xfId="3023"/>
    <cellStyle name="_Costs not in KWI3000 '06Budget_NIM Summary 09GRC" xfId="3024"/>
    <cellStyle name="_Costs not in KWI3000 '06Budget_NIM Summary 09GRC 2" xfId="3025"/>
    <cellStyle name="_Costs not in KWI3000 '06Budget_NIM Summary 09GRC 2 2" xfId="3026"/>
    <cellStyle name="_Costs not in KWI3000 '06Budget_NIM Summary 09GRC 3" xfId="3027"/>
    <cellStyle name="_Costs not in KWI3000 '06Budget_NIM Summary 09GRC_DEM-WP(C) ENERG10C--ctn Mid-C_042010 2010GRC" xfId="3028"/>
    <cellStyle name="_Costs not in KWI3000 '06Budget_NIM Summary 10" xfId="3029"/>
    <cellStyle name="_Costs not in KWI3000 '06Budget_NIM Summary 11" xfId="3030"/>
    <cellStyle name="_Costs not in KWI3000 '06Budget_NIM Summary 12" xfId="3031"/>
    <cellStyle name="_Costs not in KWI3000 '06Budget_NIM Summary 13" xfId="3032"/>
    <cellStyle name="_Costs not in KWI3000 '06Budget_NIM Summary 14" xfId="3033"/>
    <cellStyle name="_Costs not in KWI3000 '06Budget_NIM Summary 2" xfId="3034"/>
    <cellStyle name="_Costs not in KWI3000 '06Budget_NIM Summary 2 2" xfId="3035"/>
    <cellStyle name="_Costs not in KWI3000 '06Budget_NIM Summary 3" xfId="3036"/>
    <cellStyle name="_Costs not in KWI3000 '06Budget_NIM Summary 3 2" xfId="3037"/>
    <cellStyle name="_Costs not in KWI3000 '06Budget_NIM Summary 4" xfId="3038"/>
    <cellStyle name="_Costs not in KWI3000 '06Budget_NIM Summary 4 2" xfId="3039"/>
    <cellStyle name="_Costs not in KWI3000 '06Budget_NIM Summary 5" xfId="3040"/>
    <cellStyle name="_Costs not in KWI3000 '06Budget_NIM Summary 5 2" xfId="3041"/>
    <cellStyle name="_Costs not in KWI3000 '06Budget_NIM Summary 6" xfId="3042"/>
    <cellStyle name="_Costs not in KWI3000 '06Budget_NIM Summary 6 2" xfId="3043"/>
    <cellStyle name="_Costs not in KWI3000 '06Budget_NIM Summary 7" xfId="3044"/>
    <cellStyle name="_Costs not in KWI3000 '06Budget_NIM Summary 7 2" xfId="3045"/>
    <cellStyle name="_Costs not in KWI3000 '06Budget_NIM Summary 8" xfId="3046"/>
    <cellStyle name="_Costs not in KWI3000 '06Budget_NIM Summary 8 2" xfId="3047"/>
    <cellStyle name="_Costs not in KWI3000 '06Budget_NIM Summary 9" xfId="3048"/>
    <cellStyle name="_Costs not in KWI3000 '06Budget_NIM Summary 9 2" xfId="3049"/>
    <cellStyle name="_Costs not in KWI3000 '06Budget_NIM Summary_DEM-WP(C) ENERG10C--ctn Mid-C_042010 2010GRC" xfId="3050"/>
    <cellStyle name="_Costs not in KWI3000 '06Budget_NIM+O&amp;M" xfId="3051"/>
    <cellStyle name="_Costs not in KWI3000 '06Budget_NIM+O&amp;M 2" xfId="3052"/>
    <cellStyle name="_Costs not in KWI3000 '06Budget_NIM+O&amp;M Monthly" xfId="3053"/>
    <cellStyle name="_Costs not in KWI3000 '06Budget_NIM+O&amp;M Monthly 2" xfId="3054"/>
    <cellStyle name="_Costs not in KWI3000 '06Budget_PCA 7 - Exhibit D update 11_30_08 (2)" xfId="3055"/>
    <cellStyle name="_Costs not in KWI3000 '06Budget_PCA 7 - Exhibit D update 11_30_08 (2) 2" xfId="3056"/>
    <cellStyle name="_Costs not in KWI3000 '06Budget_PCA 7 - Exhibit D update 11_30_08 (2) 2 2" xfId="3057"/>
    <cellStyle name="_Costs not in KWI3000 '06Budget_PCA 7 - Exhibit D update 11_30_08 (2) 2 2 2" xfId="3058"/>
    <cellStyle name="_Costs not in KWI3000 '06Budget_PCA 7 - Exhibit D update 11_30_08 (2) 2 3" xfId="3059"/>
    <cellStyle name="_Costs not in KWI3000 '06Budget_PCA 7 - Exhibit D update 11_30_08 (2) 3" xfId="3060"/>
    <cellStyle name="_Costs not in KWI3000 '06Budget_PCA 7 - Exhibit D update 11_30_08 (2) 3 2" xfId="3061"/>
    <cellStyle name="_Costs not in KWI3000 '06Budget_PCA 7 - Exhibit D update 11_30_08 (2) 4" xfId="3062"/>
    <cellStyle name="_Costs not in KWI3000 '06Budget_PCA 7 - Exhibit D update 11_30_08 (2)_DEM-WP(C) ENERG10C--ctn Mid-C_042010 2010GRC" xfId="3063"/>
    <cellStyle name="_Costs not in KWI3000 '06Budget_PCA 7 - Exhibit D update 11_30_08 (2)_NIM Summary" xfId="3064"/>
    <cellStyle name="_Costs not in KWI3000 '06Budget_PCA 7 - Exhibit D update 11_30_08 (2)_NIM Summary 2" xfId="3065"/>
    <cellStyle name="_Costs not in KWI3000 '06Budget_PCA 7 - Exhibit D update 11_30_08 (2)_NIM Summary 2 2" xfId="3066"/>
    <cellStyle name="_Costs not in KWI3000 '06Budget_PCA 7 - Exhibit D update 11_30_08 (2)_NIM Summary 3" xfId="3067"/>
    <cellStyle name="_Costs not in KWI3000 '06Budget_PCA 7 - Exhibit D update 11_30_08 (2)_NIM Summary_DEM-WP(C) ENERG10C--ctn Mid-C_042010 2010GRC" xfId="3068"/>
    <cellStyle name="_Costs not in KWI3000 '06Budget_PCA 9 -  Exhibit D April 2010 (3)" xfId="3069"/>
    <cellStyle name="_Costs not in KWI3000 '06Budget_PCA 9 -  Exhibit D April 2010 (3) 2" xfId="3070"/>
    <cellStyle name="_Costs not in KWI3000 '06Budget_PCA 9 -  Exhibit D April 2010 (3) 2 2" xfId="3071"/>
    <cellStyle name="_Costs not in KWI3000 '06Budget_PCA 9 -  Exhibit D April 2010 (3) 3" xfId="3072"/>
    <cellStyle name="_Costs not in KWI3000 '06Budget_PCA 9 -  Exhibit D April 2010 (3)_DEM-WP(C) ENERG10C--ctn Mid-C_042010 2010GRC" xfId="3073"/>
    <cellStyle name="_Costs not in KWI3000 '06Budget_Power Costs - Comparison bx Rbtl-Staff-Jt-PC" xfId="3074"/>
    <cellStyle name="_Costs not in KWI3000 '06Budget_Power Costs - Comparison bx Rbtl-Staff-Jt-PC 2" xfId="3075"/>
    <cellStyle name="_Costs not in KWI3000 '06Budget_Power Costs - Comparison bx Rbtl-Staff-Jt-PC 2 2" xfId="3076"/>
    <cellStyle name="_Costs not in KWI3000 '06Budget_Power Costs - Comparison bx Rbtl-Staff-Jt-PC 3" xfId="3077"/>
    <cellStyle name="_Costs not in KWI3000 '06Budget_Power Costs - Comparison bx Rbtl-Staff-Jt-PC_Adj Bench DR 3 for Initial Briefs (Electric)" xfId="3078"/>
    <cellStyle name="_Costs not in KWI3000 '06Budget_Power Costs - Comparison bx Rbtl-Staff-Jt-PC_Adj Bench DR 3 for Initial Briefs (Electric) 2" xfId="3079"/>
    <cellStyle name="_Costs not in KWI3000 '06Budget_Power Costs - Comparison bx Rbtl-Staff-Jt-PC_Adj Bench DR 3 for Initial Briefs (Electric) 2 2" xfId="3080"/>
    <cellStyle name="_Costs not in KWI3000 '06Budget_Power Costs - Comparison bx Rbtl-Staff-Jt-PC_Adj Bench DR 3 for Initial Briefs (Electric) 3" xfId="3081"/>
    <cellStyle name="_Costs not in KWI3000 '06Budget_Power Costs - Comparison bx Rbtl-Staff-Jt-PC_Adj Bench DR 3 for Initial Briefs (Electric)_DEM-WP(C) ENERG10C--ctn Mid-C_042010 2010GRC" xfId="3082"/>
    <cellStyle name="_Costs not in KWI3000 '06Budget_Power Costs - Comparison bx Rbtl-Staff-Jt-PC_DEM-WP(C) ENERG10C--ctn Mid-C_042010 2010GRC" xfId="3083"/>
    <cellStyle name="_Costs not in KWI3000 '06Budget_Power Costs - Comparison bx Rbtl-Staff-Jt-PC_Electric Rev Req Model (2009 GRC) Rebuttal" xfId="3084"/>
    <cellStyle name="_Costs not in KWI3000 '06Budget_Power Costs - Comparison bx Rbtl-Staff-Jt-PC_Electric Rev Req Model (2009 GRC) Rebuttal 2" xfId="3085"/>
    <cellStyle name="_Costs not in KWI3000 '06Budget_Power Costs - Comparison bx Rbtl-Staff-Jt-PC_Electric Rev Req Model (2009 GRC) Rebuttal REmoval of New  WH Solar AdjustMI" xfId="3086"/>
    <cellStyle name="_Costs not in KWI3000 '06Budget_Power Costs - Comparison bx Rbtl-Staff-Jt-PC_Electric Rev Req Model (2009 GRC) Rebuttal REmoval of New  WH Solar AdjustMI 2" xfId="3087"/>
    <cellStyle name="_Costs not in KWI3000 '06Budget_Power Costs - Comparison bx Rbtl-Staff-Jt-PC_Electric Rev Req Model (2009 GRC) Rebuttal REmoval of New  WH Solar AdjustMI 2 2" xfId="3088"/>
    <cellStyle name="_Costs not in KWI3000 '06Budget_Power Costs - Comparison bx Rbtl-Staff-Jt-PC_Electric Rev Req Model (2009 GRC) Rebuttal REmoval of New  WH Solar AdjustMI 3" xfId="3089"/>
    <cellStyle name="_Costs not in KWI3000 '06Budget_Power Costs - Comparison bx Rbtl-Staff-Jt-PC_Electric Rev Req Model (2009 GRC) Rebuttal REmoval of New  WH Solar AdjustMI_DEM-WP(C) ENERG10C--ctn Mid-C_042010 2010GRC" xfId="3090"/>
    <cellStyle name="_Costs not in KWI3000 '06Budget_Power Costs - Comparison bx Rbtl-Staff-Jt-PC_Electric Rev Req Model (2009 GRC) Revised 01-18-2010" xfId="3091"/>
    <cellStyle name="_Costs not in KWI3000 '06Budget_Power Costs - Comparison bx Rbtl-Staff-Jt-PC_Electric Rev Req Model (2009 GRC) Revised 01-18-2010 2" xfId="3092"/>
    <cellStyle name="_Costs not in KWI3000 '06Budget_Power Costs - Comparison bx Rbtl-Staff-Jt-PC_Electric Rev Req Model (2009 GRC) Revised 01-18-2010 2 2" xfId="3093"/>
    <cellStyle name="_Costs not in KWI3000 '06Budget_Power Costs - Comparison bx Rbtl-Staff-Jt-PC_Electric Rev Req Model (2009 GRC) Revised 01-18-2010 3" xfId="3094"/>
    <cellStyle name="_Costs not in KWI3000 '06Budget_Power Costs - Comparison bx Rbtl-Staff-Jt-PC_Electric Rev Req Model (2009 GRC) Revised 01-18-2010_DEM-WP(C) ENERG10C--ctn Mid-C_042010 2010GRC" xfId="3095"/>
    <cellStyle name="_Costs not in KWI3000 '06Budget_Power Costs - Comparison bx Rbtl-Staff-Jt-PC_Final Order Electric EXHIBIT A-1" xfId="3096"/>
    <cellStyle name="_Costs not in KWI3000 '06Budget_Power Costs - Comparison bx Rbtl-Staff-Jt-PC_Final Order Electric EXHIBIT A-1 2" xfId="3097"/>
    <cellStyle name="_Costs not in KWI3000 '06Budget_Rebuttal Power Costs" xfId="3098"/>
    <cellStyle name="_Costs not in KWI3000 '06Budget_Rebuttal Power Costs 2" xfId="3099"/>
    <cellStyle name="_Costs not in KWI3000 '06Budget_Rebuttal Power Costs 2 2" xfId="3100"/>
    <cellStyle name="_Costs not in KWI3000 '06Budget_Rebuttal Power Costs 3" xfId="3101"/>
    <cellStyle name="_Costs not in KWI3000 '06Budget_Rebuttal Power Costs_Adj Bench DR 3 for Initial Briefs (Electric)" xfId="3102"/>
    <cellStyle name="_Costs not in KWI3000 '06Budget_Rebuttal Power Costs_Adj Bench DR 3 for Initial Briefs (Electric) 2" xfId="3103"/>
    <cellStyle name="_Costs not in KWI3000 '06Budget_Rebuttal Power Costs_Adj Bench DR 3 for Initial Briefs (Electric) 2 2" xfId="3104"/>
    <cellStyle name="_Costs not in KWI3000 '06Budget_Rebuttal Power Costs_Adj Bench DR 3 for Initial Briefs (Electric) 3" xfId="3105"/>
    <cellStyle name="_Costs not in KWI3000 '06Budget_Rebuttal Power Costs_Adj Bench DR 3 for Initial Briefs (Electric)_DEM-WP(C) ENERG10C--ctn Mid-C_042010 2010GRC" xfId="3106"/>
    <cellStyle name="_Costs not in KWI3000 '06Budget_Rebuttal Power Costs_DEM-WP(C) ENERG10C--ctn Mid-C_042010 2010GRC" xfId="3107"/>
    <cellStyle name="_Costs not in KWI3000 '06Budget_Rebuttal Power Costs_Electric Rev Req Model (2009 GRC) Rebuttal" xfId="3108"/>
    <cellStyle name="_Costs not in KWI3000 '06Budget_Rebuttal Power Costs_Electric Rev Req Model (2009 GRC) Rebuttal 2" xfId="3109"/>
    <cellStyle name="_Costs not in KWI3000 '06Budget_Rebuttal Power Costs_Electric Rev Req Model (2009 GRC) Rebuttal REmoval of New  WH Solar AdjustMI" xfId="3110"/>
    <cellStyle name="_Costs not in KWI3000 '06Budget_Rebuttal Power Costs_Electric Rev Req Model (2009 GRC) Rebuttal REmoval of New  WH Solar AdjustMI 2" xfId="3111"/>
    <cellStyle name="_Costs not in KWI3000 '06Budget_Rebuttal Power Costs_Electric Rev Req Model (2009 GRC) Rebuttal REmoval of New  WH Solar AdjustMI 2 2" xfId="3112"/>
    <cellStyle name="_Costs not in KWI3000 '06Budget_Rebuttal Power Costs_Electric Rev Req Model (2009 GRC) Rebuttal REmoval of New  WH Solar AdjustMI 3" xfId="3113"/>
    <cellStyle name="_Costs not in KWI3000 '06Budget_Rebuttal Power Costs_Electric Rev Req Model (2009 GRC) Rebuttal REmoval of New  WH Solar AdjustMI_DEM-WP(C) ENERG10C--ctn Mid-C_042010 2010GRC" xfId="3114"/>
    <cellStyle name="_Costs not in KWI3000 '06Budget_Rebuttal Power Costs_Electric Rev Req Model (2009 GRC) Revised 01-18-2010" xfId="3115"/>
    <cellStyle name="_Costs not in KWI3000 '06Budget_Rebuttal Power Costs_Electric Rev Req Model (2009 GRC) Revised 01-18-2010 2" xfId="3116"/>
    <cellStyle name="_Costs not in KWI3000 '06Budget_Rebuttal Power Costs_Electric Rev Req Model (2009 GRC) Revised 01-18-2010 2 2" xfId="3117"/>
    <cellStyle name="_Costs not in KWI3000 '06Budget_Rebuttal Power Costs_Electric Rev Req Model (2009 GRC) Revised 01-18-2010 3" xfId="3118"/>
    <cellStyle name="_Costs not in KWI3000 '06Budget_Rebuttal Power Costs_Electric Rev Req Model (2009 GRC) Revised 01-18-2010_DEM-WP(C) ENERG10C--ctn Mid-C_042010 2010GRC" xfId="3119"/>
    <cellStyle name="_Costs not in KWI3000 '06Budget_Rebuttal Power Costs_Final Order Electric EXHIBIT A-1" xfId="3120"/>
    <cellStyle name="_Costs not in KWI3000 '06Budget_Rebuttal Power Costs_Final Order Electric EXHIBIT A-1 2" xfId="3121"/>
    <cellStyle name="_Costs not in KWI3000 '06Budget_Transmission Workbook for May BOD" xfId="3122"/>
    <cellStyle name="_Costs not in KWI3000 '06Budget_Transmission Workbook for May BOD 2" xfId="3123"/>
    <cellStyle name="_Costs not in KWI3000 '06Budget_Transmission Workbook for May BOD 2 2" xfId="3124"/>
    <cellStyle name="_Costs not in KWI3000 '06Budget_Transmission Workbook for May BOD 3" xfId="3125"/>
    <cellStyle name="_Costs not in KWI3000 '06Budget_Transmission Workbook for May BOD_DEM-WP(C) ENERG10C--ctn Mid-C_042010 2010GRC" xfId="3126"/>
    <cellStyle name="_Costs not in KWI3000 '06Budget_Wind Integration 10GRC" xfId="3127"/>
    <cellStyle name="_Costs not in KWI3000 '06Budget_Wind Integration 10GRC 2" xfId="3128"/>
    <cellStyle name="_Costs not in KWI3000 '06Budget_Wind Integration 10GRC 2 2" xfId="3129"/>
    <cellStyle name="_Costs not in KWI3000 '06Budget_Wind Integration 10GRC 3" xfId="3130"/>
    <cellStyle name="_Costs not in KWI3000 '06Budget_Wind Integration 10GRC_DEM-WP(C) ENERG10C--ctn Mid-C_042010 2010GRC" xfId="3131"/>
    <cellStyle name="_DEM-08C Power Cost Comparison" xfId="3132"/>
    <cellStyle name="_DEM-08C Power Cost Comparison 2" xfId="3133"/>
    <cellStyle name="_DEM-WP (C) Costs not in AURORA 2006GRC Order 11.30.06 Gas" xfId="3134"/>
    <cellStyle name="_DEM-WP (C) Costs not in AURORA 2006GRC Order 11.30.06 Gas 2" xfId="3135"/>
    <cellStyle name="_DEM-WP (C) Costs not in AURORA 2006GRC Order 11.30.06 Gas 2 2" xfId="3136"/>
    <cellStyle name="_DEM-WP (C) Costs not in AURORA 2006GRC Order 11.30.06 Gas 3" xfId="3137"/>
    <cellStyle name="_DEM-WP (C) Costs not in AURORA 2006GRC Order 11.30.06 Gas_Chelan PUD Power Costs (8-10)" xfId="3138"/>
    <cellStyle name="_DEM-WP (C) Costs not in AURORA 2006GRC Order 11.30.06 Gas_DEM-WP(C) ENERG10C--ctn Mid-C_042010 2010GRC" xfId="3139"/>
    <cellStyle name="_DEM-WP (C) Costs not in AURORA 2006GRC Order 11.30.06 Gas_NIM Summary" xfId="3140"/>
    <cellStyle name="_DEM-WP (C) Costs not in AURORA 2006GRC Order 11.30.06 Gas_NIM Summary 2" xfId="3141"/>
    <cellStyle name="_DEM-WP (C) Costs not in AURORA 2006GRC Order 11.30.06 Gas_NIM Summary 2 2" xfId="3142"/>
    <cellStyle name="_DEM-WP (C) Costs not in AURORA 2006GRC Order 11.30.06 Gas_NIM Summary 3" xfId="3143"/>
    <cellStyle name="_DEM-WP (C) Costs not in AURORA 2006GRC Order 11.30.06 Gas_NIM Summary_DEM-WP(C) ENERG10C--ctn Mid-C_042010 2010GRC" xfId="3144"/>
    <cellStyle name="_DEM-WP (C) Power Cost 2006GRC Order" xfId="3145"/>
    <cellStyle name="_DEM-WP (C) Power Cost 2006GRC Order 2" xfId="3146"/>
    <cellStyle name="_DEM-WP (C) Power Cost 2006GRC Order 2 2" xfId="3147"/>
    <cellStyle name="_DEM-WP (C) Power Cost 2006GRC Order 2 2 2" xfId="3148"/>
    <cellStyle name="_DEM-WP (C) Power Cost 2006GRC Order 2 3" xfId="3149"/>
    <cellStyle name="_DEM-WP (C) Power Cost 2006GRC Order 3" xfId="3150"/>
    <cellStyle name="_DEM-WP (C) Power Cost 2006GRC Order 3 2" xfId="3151"/>
    <cellStyle name="_DEM-WP (C) Power Cost 2006GRC Order 4" xfId="3152"/>
    <cellStyle name="_DEM-WP (C) Power Cost 2006GRC Order 4 2" xfId="3153"/>
    <cellStyle name="_DEM-WP (C) Power Cost 2006GRC Order 4 2 2" xfId="3154"/>
    <cellStyle name="_DEM-WP (C) Power Cost 2006GRC Order 4 3" xfId="3155"/>
    <cellStyle name="_DEM-WP (C) Power Cost 2006GRC Order 5" xfId="3156"/>
    <cellStyle name="_DEM-WP (C) Power Cost 2006GRC Order 5 2" xfId="3157"/>
    <cellStyle name="_DEM-WP (C) Power Cost 2006GRC Order 6" xfId="3158"/>
    <cellStyle name="_DEM-WP (C) Power Cost 2006GRC Order 7" xfId="3159"/>
    <cellStyle name="_DEM-WP (C) Power Cost 2006GRC Order 7 2" xfId="3160"/>
    <cellStyle name="_DEM-WP (C) Power Cost 2006GRC Order 8" xfId="3161"/>
    <cellStyle name="_DEM-WP (C) Power Cost 2006GRC Order 8 2" xfId="3162"/>
    <cellStyle name="_DEM-WP (C) Power Cost 2006GRC Order_04 07E Wild Horse Wind Expansion (C) (2)" xfId="3163"/>
    <cellStyle name="_DEM-WP (C) Power Cost 2006GRC Order_04 07E Wild Horse Wind Expansion (C) (2) 2" xfId="3164"/>
    <cellStyle name="_DEM-WP (C) Power Cost 2006GRC Order_04 07E Wild Horse Wind Expansion (C) (2) 2 2" xfId="3165"/>
    <cellStyle name="_DEM-WP (C) Power Cost 2006GRC Order_04 07E Wild Horse Wind Expansion (C) (2) 3" xfId="3166"/>
    <cellStyle name="_DEM-WP (C) Power Cost 2006GRC Order_04 07E Wild Horse Wind Expansion (C) (2)_Adj Bench DR 3 for Initial Briefs (Electric)" xfId="3167"/>
    <cellStyle name="_DEM-WP (C) Power Cost 2006GRC Order_04 07E Wild Horse Wind Expansion (C) (2)_Adj Bench DR 3 for Initial Briefs (Electric) 2" xfId="3168"/>
    <cellStyle name="_DEM-WP (C) Power Cost 2006GRC Order_04 07E Wild Horse Wind Expansion (C) (2)_Adj Bench DR 3 for Initial Briefs (Electric) 2 2" xfId="3169"/>
    <cellStyle name="_DEM-WP (C) Power Cost 2006GRC Order_04 07E Wild Horse Wind Expansion (C) (2)_Adj Bench DR 3 for Initial Briefs (Electric) 3" xfId="3170"/>
    <cellStyle name="_DEM-WP (C) Power Cost 2006GRC Order_04 07E Wild Horse Wind Expansion (C) (2)_Adj Bench DR 3 for Initial Briefs (Electric)_DEM-WP(C) ENERG10C--ctn Mid-C_042010 2010GRC" xfId="3171"/>
    <cellStyle name="_DEM-WP (C) Power Cost 2006GRC Order_04 07E Wild Horse Wind Expansion (C) (2)_DEM-WP(C) ENERG10C--ctn Mid-C_042010 2010GRC" xfId="3172"/>
    <cellStyle name="_DEM-WP (C) Power Cost 2006GRC Order_04 07E Wild Horse Wind Expansion (C) (2)_Electric Rev Req Model (2009 GRC) " xfId="3173"/>
    <cellStyle name="_DEM-WP (C) Power Cost 2006GRC Order_04 07E Wild Horse Wind Expansion (C) (2)_Electric Rev Req Model (2009 GRC)  2" xfId="3174"/>
    <cellStyle name="_DEM-WP (C) Power Cost 2006GRC Order_04 07E Wild Horse Wind Expansion (C) (2)_Electric Rev Req Model (2009 GRC)  2 2" xfId="3175"/>
    <cellStyle name="_DEM-WP (C) Power Cost 2006GRC Order_04 07E Wild Horse Wind Expansion (C) (2)_Electric Rev Req Model (2009 GRC)  3" xfId="3176"/>
    <cellStyle name="_DEM-WP (C) Power Cost 2006GRC Order_04 07E Wild Horse Wind Expansion (C) (2)_Electric Rev Req Model (2009 GRC) _DEM-WP(C) ENERG10C--ctn Mid-C_042010 2010GRC" xfId="3177"/>
    <cellStyle name="_DEM-WP (C) Power Cost 2006GRC Order_04 07E Wild Horse Wind Expansion (C) (2)_Electric Rev Req Model (2009 GRC) Rebuttal" xfId="3178"/>
    <cellStyle name="_DEM-WP (C) Power Cost 2006GRC Order_04 07E Wild Horse Wind Expansion (C) (2)_Electric Rev Req Model (2009 GRC) Rebuttal 2" xfId="3179"/>
    <cellStyle name="_DEM-WP (C) Power Cost 2006GRC Order_04 07E Wild Horse Wind Expansion (C) (2)_Electric Rev Req Model (2009 GRC) Rebuttal REmoval of New  WH Solar AdjustMI" xfId="3180"/>
    <cellStyle name="_DEM-WP (C) Power Cost 2006GRC Order_04 07E Wild Horse Wind Expansion (C) (2)_Electric Rev Req Model (2009 GRC) Rebuttal REmoval of New  WH Solar AdjustMI 2" xfId="3181"/>
    <cellStyle name="_DEM-WP (C) Power Cost 2006GRC Order_04 07E Wild Horse Wind Expansion (C) (2)_Electric Rev Req Model (2009 GRC) Rebuttal REmoval of New  WH Solar AdjustMI 2 2" xfId="3182"/>
    <cellStyle name="_DEM-WP (C) Power Cost 2006GRC Order_04 07E Wild Horse Wind Expansion (C) (2)_Electric Rev Req Model (2009 GRC) Rebuttal REmoval of New  WH Solar AdjustMI 3" xfId="3183"/>
    <cellStyle name="_DEM-WP (C) Power Cost 2006GRC Order_04 07E Wild Horse Wind Expansion (C) (2)_Electric Rev Req Model (2009 GRC) Rebuttal REmoval of New  WH Solar AdjustMI_DEM-WP(C) ENERG10C--ctn Mid-C_042010 2010GRC" xfId="3184"/>
    <cellStyle name="_DEM-WP (C) Power Cost 2006GRC Order_04 07E Wild Horse Wind Expansion (C) (2)_Electric Rev Req Model (2009 GRC) Revised 01-18-2010" xfId="3185"/>
    <cellStyle name="_DEM-WP (C) Power Cost 2006GRC Order_04 07E Wild Horse Wind Expansion (C) (2)_Electric Rev Req Model (2009 GRC) Revised 01-18-2010 2" xfId="3186"/>
    <cellStyle name="_DEM-WP (C) Power Cost 2006GRC Order_04 07E Wild Horse Wind Expansion (C) (2)_Electric Rev Req Model (2009 GRC) Revised 01-18-2010 2 2" xfId="3187"/>
    <cellStyle name="_DEM-WP (C) Power Cost 2006GRC Order_04 07E Wild Horse Wind Expansion (C) (2)_Electric Rev Req Model (2009 GRC) Revised 01-18-2010 3" xfId="3188"/>
    <cellStyle name="_DEM-WP (C) Power Cost 2006GRC Order_04 07E Wild Horse Wind Expansion (C) (2)_Electric Rev Req Model (2009 GRC) Revised 01-18-2010_DEM-WP(C) ENERG10C--ctn Mid-C_042010 2010GRC" xfId="3189"/>
    <cellStyle name="_DEM-WP (C) Power Cost 2006GRC Order_04 07E Wild Horse Wind Expansion (C) (2)_Final Order Electric EXHIBIT A-1" xfId="3190"/>
    <cellStyle name="_DEM-WP (C) Power Cost 2006GRC Order_04 07E Wild Horse Wind Expansion (C) (2)_Final Order Electric EXHIBIT A-1 2" xfId="3191"/>
    <cellStyle name="_DEM-WP (C) Power Cost 2006GRC Order_04 07E Wild Horse Wind Expansion (C) (2)_TENASKA REGULATORY ASSET" xfId="3192"/>
    <cellStyle name="_DEM-WP (C) Power Cost 2006GRC Order_04 07E Wild Horse Wind Expansion (C) (2)_TENASKA REGULATORY ASSET 2" xfId="3193"/>
    <cellStyle name="_DEM-WP (C) Power Cost 2006GRC Order_16.37E Wild Horse Expansion DeferralRevwrkingfile SF" xfId="3194"/>
    <cellStyle name="_DEM-WP (C) Power Cost 2006GRC Order_16.37E Wild Horse Expansion DeferralRevwrkingfile SF 2" xfId="3195"/>
    <cellStyle name="_DEM-WP (C) Power Cost 2006GRC Order_16.37E Wild Horse Expansion DeferralRevwrkingfile SF 2 2" xfId="3196"/>
    <cellStyle name="_DEM-WP (C) Power Cost 2006GRC Order_16.37E Wild Horse Expansion DeferralRevwrkingfile SF 3" xfId="3197"/>
    <cellStyle name="_DEM-WP (C) Power Cost 2006GRC Order_16.37E Wild Horse Expansion DeferralRevwrkingfile SF_DEM-WP(C) ENERG10C--ctn Mid-C_042010 2010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 2 2" xfId="3201"/>
    <cellStyle name="_DEM-WP (C) Power Cost 2006GRC Order_2009 GRC Compl Filing - Exhibit D 3" xfId="3202"/>
    <cellStyle name="_DEM-WP (C) Power Cost 2006GRC Order_2009 GRC Compl Filing - Exhibit D_DEM-WP(C) ENERG10C--ctn Mid-C_042010 2010GRC" xfId="3203"/>
    <cellStyle name="_DEM-WP (C) Power Cost 2006GRC Order_4 31 Regulatory Assets and Liabilities  7 06- Exhibit D" xfId="3204"/>
    <cellStyle name="_DEM-WP (C) Power Cost 2006GRC Order_4 31 Regulatory Assets and Liabilities  7 06- Exhibit D 2" xfId="3205"/>
    <cellStyle name="_DEM-WP (C) Power Cost 2006GRC Order_4 31 Regulatory Assets and Liabilities  7 06- Exhibit D 2 2" xfId="3206"/>
    <cellStyle name="_DEM-WP (C) Power Cost 2006GRC Order_4 31 Regulatory Assets and Liabilities  7 06- Exhibit D 3" xfId="3207"/>
    <cellStyle name="_DEM-WP (C) Power Cost 2006GRC Order_4 31 Regulatory Assets and Liabilities  7 06- Exhibit D_DEM-WP(C) ENERG10C--ctn Mid-C_042010 2010GRC" xfId="3208"/>
    <cellStyle name="_DEM-WP (C) Power Cost 2006GRC Order_4 31 Regulatory Assets and Liabilities  7 06- Exhibit D_NIM Summary" xfId="3209"/>
    <cellStyle name="_DEM-WP (C) Power Cost 2006GRC Order_4 31 Regulatory Assets and Liabilities  7 06- Exhibit D_NIM Summary 2" xfId="3210"/>
    <cellStyle name="_DEM-WP (C) Power Cost 2006GRC Order_4 31 Regulatory Assets and Liabilities  7 06- Exhibit D_NIM Summary 2 2" xfId="3211"/>
    <cellStyle name="_DEM-WP (C) Power Cost 2006GRC Order_4 31 Regulatory Assets and Liabilities  7 06- Exhibit D_NIM Summary 3" xfId="3212"/>
    <cellStyle name="_DEM-WP (C) Power Cost 2006GRC Order_4 31 Regulatory Assets and Liabilities  7 06- Exhibit D_NIM Summary_DEM-WP(C) ENERG10C--ctn Mid-C_042010 2010GRC" xfId="3213"/>
    <cellStyle name="_DEM-WP (C) Power Cost 2006GRC Order_4 31 Regulatory Assets and Liabilities  7 06- Exhibit D_NIM+O&amp;M" xfId="3214"/>
    <cellStyle name="_DEM-WP (C) Power Cost 2006GRC Order_4 31 Regulatory Assets and Liabilities  7 06- Exhibit D_NIM+O&amp;M Monthly" xfId="3215"/>
    <cellStyle name="_DEM-WP (C) Power Cost 2006GRC Order_4 31E Reg Asset  Liab and EXH D" xfId="3216"/>
    <cellStyle name="_DEM-WP (C) Power Cost 2006GRC Order_4 31E Reg Asset  Liab and EXH D _ Aug 10 Filing (2)" xfId="3217"/>
    <cellStyle name="_DEM-WP (C) Power Cost 2006GRC Order_4 32 Regulatory Assets and Liabilities  7 06- Exhibit D" xfId="3218"/>
    <cellStyle name="_DEM-WP (C) Power Cost 2006GRC Order_4 32 Regulatory Assets and Liabilities  7 06- Exhibit D 2" xfId="3219"/>
    <cellStyle name="_DEM-WP (C) Power Cost 2006GRC Order_4 32 Regulatory Assets and Liabilities  7 06- Exhibit D 2 2" xfId="3220"/>
    <cellStyle name="_DEM-WP (C) Power Cost 2006GRC Order_4 32 Regulatory Assets and Liabilities  7 06- Exhibit D 3" xfId="3221"/>
    <cellStyle name="_DEM-WP (C) Power Cost 2006GRC Order_4 32 Regulatory Assets and Liabilities  7 06- Exhibit D_DEM-WP(C) ENERG10C--ctn Mid-C_042010 2010GRC" xfId="3222"/>
    <cellStyle name="_DEM-WP (C) Power Cost 2006GRC Order_4 32 Regulatory Assets and Liabilities  7 06- Exhibit D_NIM Summary" xfId="3223"/>
    <cellStyle name="_DEM-WP (C) Power Cost 2006GRC Order_4 32 Regulatory Assets and Liabilities  7 06- Exhibit D_NIM Summary 2" xfId="3224"/>
    <cellStyle name="_DEM-WP (C) Power Cost 2006GRC Order_4 32 Regulatory Assets and Liabilities  7 06- Exhibit D_NIM Summary 2 2" xfId="3225"/>
    <cellStyle name="_DEM-WP (C) Power Cost 2006GRC Order_4 32 Regulatory Assets and Liabilities  7 06- Exhibit D_NIM Summary 3" xfId="3226"/>
    <cellStyle name="_DEM-WP (C) Power Cost 2006GRC Order_4 32 Regulatory Assets and Liabilities  7 06- Exhibit D_NIM Summary_DEM-WP(C) ENERG10C--ctn Mid-C_042010 2010GRC" xfId="3227"/>
    <cellStyle name="_DEM-WP (C) Power Cost 2006GRC Order_4 32 Regulatory Assets and Liabilities  7 06- Exhibit D_NIM+O&amp;M" xfId="3228"/>
    <cellStyle name="_DEM-WP (C) Power Cost 2006GRC Order_4 32 Regulatory Assets and Liabilities  7 06- Exhibit D_NIM+O&amp;M Monthly" xfId="3229"/>
    <cellStyle name="_DEM-WP (C) Power Cost 2006GRC Order_AURORA Total New" xfId="3230"/>
    <cellStyle name="_DEM-WP (C) Power Cost 2006GRC Order_AURORA Total New 2" xfId="3231"/>
    <cellStyle name="_DEM-WP (C) Power Cost 2006GRC Order_AURORA Total New 2 2" xfId="3232"/>
    <cellStyle name="_DEM-WP (C) Power Cost 2006GRC Order_AURORA Total New 3" xfId="3233"/>
    <cellStyle name="_DEM-WP (C) Power Cost 2006GRC Order_Book2" xfId="3234"/>
    <cellStyle name="_DEM-WP (C) Power Cost 2006GRC Order_Book2 2" xfId="3235"/>
    <cellStyle name="_DEM-WP (C) Power Cost 2006GRC Order_Book2 2 2" xfId="3236"/>
    <cellStyle name="_DEM-WP (C) Power Cost 2006GRC Order_Book2 3" xfId="3237"/>
    <cellStyle name="_DEM-WP (C) Power Cost 2006GRC Order_Book2_Adj Bench DR 3 for Initial Briefs (Electric)" xfId="3238"/>
    <cellStyle name="_DEM-WP (C) Power Cost 2006GRC Order_Book2_Adj Bench DR 3 for Initial Briefs (Electric) 2" xfId="3239"/>
    <cellStyle name="_DEM-WP (C) Power Cost 2006GRC Order_Book2_Adj Bench DR 3 for Initial Briefs (Electric) 2 2" xfId="3240"/>
    <cellStyle name="_DEM-WP (C) Power Cost 2006GRC Order_Book2_Adj Bench DR 3 for Initial Briefs (Electric) 3" xfId="3241"/>
    <cellStyle name="_DEM-WP (C) Power Cost 2006GRC Order_Book2_Adj Bench DR 3 for Initial Briefs (Electric)_DEM-WP(C) ENERG10C--ctn Mid-C_042010 2010GRC" xfId="3242"/>
    <cellStyle name="_DEM-WP (C) Power Cost 2006GRC Order_Book2_DEM-WP(C) ENERG10C--ctn Mid-C_042010 2010GRC" xfId="3243"/>
    <cellStyle name="_DEM-WP (C) Power Cost 2006GRC Order_Book2_Electric Rev Req Model (2009 GRC) Rebuttal" xfId="3244"/>
    <cellStyle name="_DEM-WP (C) Power Cost 2006GRC Order_Book2_Electric Rev Req Model (2009 GRC) Rebuttal 2" xfId="3245"/>
    <cellStyle name="_DEM-WP (C) Power Cost 2006GRC Order_Book2_Electric Rev Req Model (2009 GRC) Rebuttal REmoval of New  WH Solar AdjustMI" xfId="3246"/>
    <cellStyle name="_DEM-WP (C) Power Cost 2006GRC Order_Book2_Electric Rev Req Model (2009 GRC) Rebuttal REmoval of New  WH Solar AdjustMI 2" xfId="3247"/>
    <cellStyle name="_DEM-WP (C) Power Cost 2006GRC Order_Book2_Electric Rev Req Model (2009 GRC) Rebuttal REmoval of New  WH Solar AdjustMI 2 2" xfId="3248"/>
    <cellStyle name="_DEM-WP (C) Power Cost 2006GRC Order_Book2_Electric Rev Req Model (2009 GRC) Rebuttal REmoval of New  WH Solar AdjustMI 3" xfId="3249"/>
    <cellStyle name="_DEM-WP (C) Power Cost 2006GRC Order_Book2_Electric Rev Req Model (2009 GRC) Rebuttal REmoval of New  WH Solar AdjustMI_DEM-WP(C) ENERG10C--ctn Mid-C_042010 2010GRC" xfId="3250"/>
    <cellStyle name="_DEM-WP (C) Power Cost 2006GRC Order_Book2_Electric Rev Req Model (2009 GRC) Revised 01-18-2010" xfId="3251"/>
    <cellStyle name="_DEM-WP (C) Power Cost 2006GRC Order_Book2_Electric Rev Req Model (2009 GRC) Revised 01-18-2010 2" xfId="3252"/>
    <cellStyle name="_DEM-WP (C) Power Cost 2006GRC Order_Book2_Electric Rev Req Model (2009 GRC) Revised 01-18-2010 2 2" xfId="3253"/>
    <cellStyle name="_DEM-WP (C) Power Cost 2006GRC Order_Book2_Electric Rev Req Model (2009 GRC) Revised 01-18-2010 3" xfId="3254"/>
    <cellStyle name="_DEM-WP (C) Power Cost 2006GRC Order_Book2_Electric Rev Req Model (2009 GRC) Revised 01-18-2010_DEM-WP(C) ENERG10C--ctn Mid-C_042010 2010GRC" xfId="3255"/>
    <cellStyle name="_DEM-WP (C) Power Cost 2006GRC Order_Book2_Final Order Electric EXHIBIT A-1" xfId="3256"/>
    <cellStyle name="_DEM-WP (C) Power Cost 2006GRC Order_Book2_Final Order Electric EXHIBIT A-1 2" xfId="3257"/>
    <cellStyle name="_DEM-WP (C) Power Cost 2006GRC Order_Book4" xfId="3258"/>
    <cellStyle name="_DEM-WP (C) Power Cost 2006GRC Order_Book4 2" xfId="3259"/>
    <cellStyle name="_DEM-WP (C) Power Cost 2006GRC Order_Book4 2 2" xfId="3260"/>
    <cellStyle name="_DEM-WP (C) Power Cost 2006GRC Order_Book4 3" xfId="3261"/>
    <cellStyle name="_DEM-WP (C) Power Cost 2006GRC Order_Book4_DEM-WP(C) ENERG10C--ctn Mid-C_042010 2010GRC" xfId="3262"/>
    <cellStyle name="_DEM-WP (C) Power Cost 2006GRC Order_Book9" xfId="3263"/>
    <cellStyle name="_DEM-WP (C) Power Cost 2006GRC Order_Book9 2" xfId="3264"/>
    <cellStyle name="_DEM-WP (C) Power Cost 2006GRC Order_Book9 2 2" xfId="3265"/>
    <cellStyle name="_DEM-WP (C) Power Cost 2006GRC Order_Book9 3" xfId="3266"/>
    <cellStyle name="_DEM-WP (C) Power Cost 2006GRC Order_Book9_DEM-WP(C) ENERG10C--ctn Mid-C_042010 2010GRC" xfId="3267"/>
    <cellStyle name="_DEM-WP (C) Power Cost 2006GRC Order_Chelan PUD Power Costs (8-10)" xfId="3268"/>
    <cellStyle name="_DEM-WP (C) Power Cost 2006GRC Order_DEM-WP(C) Chelan Power Costs" xfId="3269"/>
    <cellStyle name="_DEM-WP (C) Power Cost 2006GRC Order_DEM-WP(C) ENERG10C--ctn Mid-C_042010 2010GRC" xfId="3270"/>
    <cellStyle name="_DEM-WP (C) Power Cost 2006GRC Order_DEM-WP(C) Gas Transport 2010GRC" xfId="3271"/>
    <cellStyle name="_DEM-WP (C) Power Cost 2006GRC Order_NIM Summary" xfId="3272"/>
    <cellStyle name="_DEM-WP (C) Power Cost 2006GRC Order_NIM Summary 09GRC" xfId="3273"/>
    <cellStyle name="_DEM-WP (C) Power Cost 2006GRC Order_NIM Summary 09GRC 2" xfId="3274"/>
    <cellStyle name="_DEM-WP (C) Power Cost 2006GRC Order_NIM Summary 09GRC 2 2" xfId="3275"/>
    <cellStyle name="_DEM-WP (C) Power Cost 2006GRC Order_NIM Summary 09GRC 3" xfId="3276"/>
    <cellStyle name="_DEM-WP (C) Power Cost 2006GRC Order_NIM Summary 09GRC_DEM-WP(C) ENERG10C--ctn Mid-C_042010 2010GRC" xfId="3277"/>
    <cellStyle name="_DEM-WP (C) Power Cost 2006GRC Order_NIM Summary 10" xfId="3278"/>
    <cellStyle name="_DEM-WP (C) Power Cost 2006GRC Order_NIM Summary 11" xfId="3279"/>
    <cellStyle name="_DEM-WP (C) Power Cost 2006GRC Order_NIM Summary 12" xfId="3280"/>
    <cellStyle name="_DEM-WP (C) Power Cost 2006GRC Order_NIM Summary 13" xfId="3281"/>
    <cellStyle name="_DEM-WP (C) Power Cost 2006GRC Order_NIM Summary 14" xfId="3282"/>
    <cellStyle name="_DEM-WP (C) Power Cost 2006GRC Order_NIM Summary 2" xfId="3283"/>
    <cellStyle name="_DEM-WP (C) Power Cost 2006GRC Order_NIM Summary 2 2" xfId="3284"/>
    <cellStyle name="_DEM-WP (C) Power Cost 2006GRC Order_NIM Summary 3" xfId="3285"/>
    <cellStyle name="_DEM-WP (C) Power Cost 2006GRC Order_NIM Summary 3 2" xfId="3286"/>
    <cellStyle name="_DEM-WP (C) Power Cost 2006GRC Order_NIM Summary 4" xfId="3287"/>
    <cellStyle name="_DEM-WP (C) Power Cost 2006GRC Order_NIM Summary 4 2" xfId="3288"/>
    <cellStyle name="_DEM-WP (C) Power Cost 2006GRC Order_NIM Summary 5" xfId="3289"/>
    <cellStyle name="_DEM-WP (C) Power Cost 2006GRC Order_NIM Summary 5 2" xfId="3290"/>
    <cellStyle name="_DEM-WP (C) Power Cost 2006GRC Order_NIM Summary 6" xfId="3291"/>
    <cellStyle name="_DEM-WP (C) Power Cost 2006GRC Order_NIM Summary 6 2" xfId="3292"/>
    <cellStyle name="_DEM-WP (C) Power Cost 2006GRC Order_NIM Summary 7" xfId="3293"/>
    <cellStyle name="_DEM-WP (C) Power Cost 2006GRC Order_NIM Summary 7 2" xfId="3294"/>
    <cellStyle name="_DEM-WP (C) Power Cost 2006GRC Order_NIM Summary 8" xfId="3295"/>
    <cellStyle name="_DEM-WP (C) Power Cost 2006GRC Order_NIM Summary 8 2" xfId="3296"/>
    <cellStyle name="_DEM-WP (C) Power Cost 2006GRC Order_NIM Summary 9" xfId="3297"/>
    <cellStyle name="_DEM-WP (C) Power Cost 2006GRC Order_NIM Summary 9 2" xfId="3298"/>
    <cellStyle name="_DEM-WP (C) Power Cost 2006GRC Order_NIM Summary_DEM-WP(C) ENERG10C--ctn Mid-C_042010 2010GRC" xfId="3299"/>
    <cellStyle name="_DEM-WP (C) Power Cost 2006GRC Order_NIM+O&amp;M" xfId="3300"/>
    <cellStyle name="_DEM-WP (C) Power Cost 2006GRC Order_NIM+O&amp;M 2" xfId="3301"/>
    <cellStyle name="_DEM-WP (C) Power Cost 2006GRC Order_NIM+O&amp;M Monthly" xfId="3302"/>
    <cellStyle name="_DEM-WP (C) Power Cost 2006GRC Order_NIM+O&amp;M Monthly 2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 2 2" xfId="3306"/>
    <cellStyle name="_DEM-WP (C) Power Cost 2006GRC Order_PCA 9 -  Exhibit D April 2010 (3) 3" xfId="3307"/>
    <cellStyle name="_DEM-WP (C) Power Cost 2006GRC Order_PCA 9 -  Exhibit D April 2010 (3)_DEM-WP(C) ENERG10C--ctn Mid-C_042010 2010GRC" xfId="3308"/>
    <cellStyle name="_DEM-WP (C) Power Cost 2006GRC Order_Power Costs - Comparison bx Rbtl-Staff-Jt-PC" xfId="3309"/>
    <cellStyle name="_DEM-WP (C) Power Cost 2006GRC Order_Power Costs - Comparison bx Rbtl-Staff-Jt-PC 2" xfId="3310"/>
    <cellStyle name="_DEM-WP (C) Power Cost 2006GRC Order_Power Costs - Comparison bx Rbtl-Staff-Jt-PC 2 2" xfId="3311"/>
    <cellStyle name="_DEM-WP (C) Power Cost 2006GRC Order_Power Costs - Comparison bx Rbtl-Staff-Jt-PC 3" xfId="3312"/>
    <cellStyle name="_DEM-WP (C) Power Cost 2006GRC Order_Power Costs - Comparison bx Rbtl-Staff-Jt-PC_Adj Bench DR 3 for Initial Briefs (Electric)" xfId="3313"/>
    <cellStyle name="_DEM-WP (C) Power Cost 2006GRC Order_Power Costs - Comparison bx Rbtl-Staff-Jt-PC_Adj Bench DR 3 for Initial Briefs (Electric) 2" xfId="3314"/>
    <cellStyle name="_DEM-WP (C) Power Cost 2006GRC Order_Power Costs - Comparison bx Rbtl-Staff-Jt-PC_Adj Bench DR 3 for Initial Briefs (Electric) 2 2" xfId="3315"/>
    <cellStyle name="_DEM-WP (C) Power Cost 2006GRC Order_Power Costs - Comparison bx Rbtl-Staff-Jt-PC_Adj Bench DR 3 for Initial Briefs (Electric) 3" xfId="3316"/>
    <cellStyle name="_DEM-WP (C) Power Cost 2006GRC Order_Power Costs - Comparison bx Rbtl-Staff-Jt-PC_Adj Bench DR 3 for Initial Briefs (Electric)_DEM-WP(C) ENERG10C--ctn Mid-C_042010 2010GRC" xfId="3317"/>
    <cellStyle name="_DEM-WP (C) Power Cost 2006GRC Order_Power Costs - Comparison bx Rbtl-Staff-Jt-PC_DEM-WP(C) ENERG10C--ctn Mid-C_042010 2010GRC" xfId="3318"/>
    <cellStyle name="_DEM-WP (C) Power Cost 2006GRC Order_Power Costs - Comparison bx Rbtl-Staff-Jt-PC_Electric Rev Req Model (2009 GRC) Rebuttal" xfId="3319"/>
    <cellStyle name="_DEM-WP (C) Power Cost 2006GRC Order_Power Costs - Comparison bx Rbtl-Staff-Jt-PC_Electric Rev Req Model (2009 GRC) Rebuttal 2" xfId="3320"/>
    <cellStyle name="_DEM-WP (C) Power Cost 2006GRC Order_Power Costs - Comparison bx Rbtl-Staff-Jt-PC_Electric Rev Req Model (2009 GRC) Rebuttal REmoval of New  WH Solar AdjustMI" xfId="3321"/>
    <cellStyle name="_DEM-WP (C) Power Cost 2006GRC Order_Power Costs - Comparison bx Rbtl-Staff-Jt-PC_Electric Rev Req Model (2009 GRC) Rebuttal REmoval of New  WH Solar AdjustMI 2" xfId="3322"/>
    <cellStyle name="_DEM-WP (C) Power Cost 2006GRC Order_Power Costs - Comparison bx Rbtl-Staff-Jt-PC_Electric Rev Req Model (2009 GRC) Rebuttal REmoval of New  WH Solar AdjustMI 2 2" xfId="3323"/>
    <cellStyle name="_DEM-WP (C) Power Cost 2006GRC Order_Power Costs - Comparison bx Rbtl-Staff-Jt-PC_Electric Rev Req Model (2009 GRC) Rebuttal REmoval of New  WH Solar AdjustMI 3" xfId="3324"/>
    <cellStyle name="_DEM-WP (C) Power Cost 2006GRC Order_Power Costs - Comparison bx Rbtl-Staff-Jt-PC_Electric Rev Req Model (2009 GRC) Rebuttal REmoval of New  WH Solar AdjustMI_DEM-WP(C) ENERG10C--ctn Mid-C_042010 2010GRC" xfId="3325"/>
    <cellStyle name="_DEM-WP (C) Power Cost 2006GRC Order_Power Costs - Comparison bx Rbtl-Staff-Jt-PC_Electric Rev Req Model (2009 GRC) Revised 01-18-2010" xfId="3326"/>
    <cellStyle name="_DEM-WP (C) Power Cost 2006GRC Order_Power Costs - Comparison bx Rbtl-Staff-Jt-PC_Electric Rev Req Model (2009 GRC) Revised 01-18-2010 2" xfId="3327"/>
    <cellStyle name="_DEM-WP (C) Power Cost 2006GRC Order_Power Costs - Comparison bx Rbtl-Staff-Jt-PC_Electric Rev Req Model (2009 GRC) Revised 01-18-2010 2 2" xfId="3328"/>
    <cellStyle name="_DEM-WP (C) Power Cost 2006GRC Order_Power Costs - Comparison bx Rbtl-Staff-Jt-PC_Electric Rev Req Model (2009 GRC) Revised 01-18-2010 3" xfId="3329"/>
    <cellStyle name="_DEM-WP (C) Power Cost 2006GRC Order_Power Costs - Comparison bx Rbtl-Staff-Jt-PC_Electric Rev Req Model (2009 GRC) Revised 01-18-2010_DEM-WP(C) ENERG10C--ctn Mid-C_042010 2010GRC" xfId="3330"/>
    <cellStyle name="_DEM-WP (C) Power Cost 2006GRC Order_Power Costs - Comparison bx Rbtl-Staff-Jt-PC_Final Order Electric EXHIBIT A-1" xfId="3331"/>
    <cellStyle name="_DEM-WP (C) Power Cost 2006GRC Order_Power Costs - Comparison bx Rbtl-Staff-Jt-PC_Final Order Electric EXHIBIT A-1 2" xfId="3332"/>
    <cellStyle name="_DEM-WP (C) Power Cost 2006GRC Order_Rebuttal Power Costs" xfId="3333"/>
    <cellStyle name="_DEM-WP (C) Power Cost 2006GRC Order_Rebuttal Power Costs 2" xfId="3334"/>
    <cellStyle name="_DEM-WP (C) Power Cost 2006GRC Order_Rebuttal Power Costs 2 2" xfId="3335"/>
    <cellStyle name="_DEM-WP (C) Power Cost 2006GRC Order_Rebuttal Power Costs 3" xfId="3336"/>
    <cellStyle name="_DEM-WP (C) Power Cost 2006GRC Order_Rebuttal Power Costs_Adj Bench DR 3 for Initial Briefs (Electric)" xfId="3337"/>
    <cellStyle name="_DEM-WP (C) Power Cost 2006GRC Order_Rebuttal Power Costs_Adj Bench DR 3 for Initial Briefs (Electric) 2" xfId="3338"/>
    <cellStyle name="_DEM-WP (C) Power Cost 2006GRC Order_Rebuttal Power Costs_Adj Bench DR 3 for Initial Briefs (Electric) 2 2" xfId="3339"/>
    <cellStyle name="_DEM-WP (C) Power Cost 2006GRC Order_Rebuttal Power Costs_Adj Bench DR 3 for Initial Briefs (Electric) 3" xfId="3340"/>
    <cellStyle name="_DEM-WP (C) Power Cost 2006GRC Order_Rebuttal Power Costs_Adj Bench DR 3 for Initial Briefs (Electric)_DEM-WP(C) ENERG10C--ctn Mid-C_042010 2010GRC" xfId="3341"/>
    <cellStyle name="_DEM-WP (C) Power Cost 2006GRC Order_Rebuttal Power Costs_DEM-WP(C) ENERG10C--ctn Mid-C_042010 2010GRC" xfId="3342"/>
    <cellStyle name="_DEM-WP (C) Power Cost 2006GRC Order_Rebuttal Power Costs_Electric Rev Req Model (2009 GRC) Rebuttal" xfId="3343"/>
    <cellStyle name="_DEM-WP (C) Power Cost 2006GRC Order_Rebuttal Power Costs_Electric Rev Req Model (2009 GRC) Rebuttal 2" xfId="3344"/>
    <cellStyle name="_DEM-WP (C) Power Cost 2006GRC Order_Rebuttal Power Costs_Electric Rev Req Model (2009 GRC) Rebuttal REmoval of New  WH Solar AdjustMI" xfId="3345"/>
    <cellStyle name="_DEM-WP (C) Power Cost 2006GRC Order_Rebuttal Power Costs_Electric Rev Req Model (2009 GRC) Rebuttal REmoval of New  WH Solar AdjustMI 2" xfId="3346"/>
    <cellStyle name="_DEM-WP (C) Power Cost 2006GRC Order_Rebuttal Power Costs_Electric Rev Req Model (2009 GRC) Rebuttal REmoval of New  WH Solar AdjustMI 2 2" xfId="3347"/>
    <cellStyle name="_DEM-WP (C) Power Cost 2006GRC Order_Rebuttal Power Costs_Electric Rev Req Model (2009 GRC) Rebuttal REmoval of New  WH Solar AdjustMI 3" xfId="3348"/>
    <cellStyle name="_DEM-WP (C) Power Cost 2006GRC Order_Rebuttal Power Costs_Electric Rev Req Model (2009 GRC) Rebuttal REmoval of New  WH Solar AdjustMI_DEM-WP(C) ENERG10C--ctn Mid-C_042010 2010GRC" xfId="3349"/>
    <cellStyle name="_DEM-WP (C) Power Cost 2006GRC Order_Rebuttal Power Costs_Electric Rev Req Model (2009 GRC) Revised 01-18-2010" xfId="3350"/>
    <cellStyle name="_DEM-WP (C) Power Cost 2006GRC Order_Rebuttal Power Costs_Electric Rev Req Model (2009 GRC) Revised 01-18-2010 2" xfId="3351"/>
    <cellStyle name="_DEM-WP (C) Power Cost 2006GRC Order_Rebuttal Power Costs_Electric Rev Req Model (2009 GRC) Revised 01-18-2010 2 2" xfId="3352"/>
    <cellStyle name="_DEM-WP (C) Power Cost 2006GRC Order_Rebuttal Power Costs_Electric Rev Req Model (2009 GRC) Revised 01-18-2010 3" xfId="3353"/>
    <cellStyle name="_DEM-WP (C) Power Cost 2006GRC Order_Rebuttal Power Costs_Electric Rev Req Model (2009 GRC) Revised 01-18-2010_DEM-WP(C) ENERG10C--ctn Mid-C_042010 2010GRC" xfId="3354"/>
    <cellStyle name="_DEM-WP (C) Power Cost 2006GRC Order_Rebuttal Power Costs_Final Order Electric EXHIBIT A-1" xfId="3355"/>
    <cellStyle name="_DEM-WP (C) Power Cost 2006GRC Order_Rebuttal Power Costs_Final Order Electric EXHIBIT A-1 2" xfId="3356"/>
    <cellStyle name="_DEM-WP (C) Power Cost 2006GRC Order_Wind Integration 10GRC" xfId="3357"/>
    <cellStyle name="_DEM-WP (C) Power Cost 2006GRC Order_Wind Integration 10GRC 2" xfId="3358"/>
    <cellStyle name="_DEM-WP (C) Power Cost 2006GRC Order_Wind Integration 10GRC 2 2" xfId="3359"/>
    <cellStyle name="_DEM-WP (C) Power Cost 2006GRC Order_Wind Integration 10GRC 3" xfId="3360"/>
    <cellStyle name="_DEM-WP (C) Power Cost 2006GRC Order_Wind Integration 10GRC_DEM-WP(C) ENERG10C--ctn Mid-C_042010 2010GRC" xfId="3361"/>
    <cellStyle name="_DEM-WP Revised (HC) Wild Horse 2006GRC" xfId="3362"/>
    <cellStyle name="_DEM-WP Revised (HC) Wild Horse 2006GRC 2" xfId="3363"/>
    <cellStyle name="_DEM-WP Revised (HC) Wild Horse 2006GRC 2 2" xfId="3364"/>
    <cellStyle name="_DEM-WP Revised (HC) Wild Horse 2006GRC 3" xfId="3365"/>
    <cellStyle name="_DEM-WP Revised (HC) Wild Horse 2006GRC_16.37E Wild Horse Expansion DeferralRevwrkingfile SF" xfId="3366"/>
    <cellStyle name="_DEM-WP Revised (HC) Wild Horse 2006GRC_16.37E Wild Horse Expansion DeferralRevwrkingfile SF 2" xfId="3367"/>
    <cellStyle name="_DEM-WP Revised (HC) Wild Horse 2006GRC_16.37E Wild Horse Expansion DeferralRevwrkingfile SF 2 2" xfId="3368"/>
    <cellStyle name="_DEM-WP Revised (HC) Wild Horse 2006GRC_16.37E Wild Horse Expansion DeferralRevwrkingfile SF 3" xfId="3369"/>
    <cellStyle name="_DEM-WP Revised (HC) Wild Horse 2006GRC_16.37E Wild Horse Expansion DeferralRevwrkingfile SF_DEM-WP(C) ENERG10C--ctn Mid-C_042010 2010GRC" xfId="3370"/>
    <cellStyle name="_DEM-WP Revised (HC) Wild Horse 2006GRC_2009 GRC Compl Filing - Exhibit D" xfId="3371"/>
    <cellStyle name="_DEM-WP Revised (HC) Wild Horse 2006GRC_2009 GRC Compl Filing - Exhibit D 2" xfId="3372"/>
    <cellStyle name="_DEM-WP Revised (HC) Wild Horse 2006GRC_2009 GRC Compl Filing - Exhibit D 2 2" xfId="3373"/>
    <cellStyle name="_DEM-WP Revised (HC) Wild Horse 2006GRC_2009 GRC Compl Filing - Exhibit D 3" xfId="3374"/>
    <cellStyle name="_DEM-WP Revised (HC) Wild Horse 2006GRC_2009 GRC Compl Filing - Exhibit D_DEM-WP(C) ENERG10C--ctn Mid-C_042010 2010GRC" xfId="3375"/>
    <cellStyle name="_DEM-WP Revised (HC) Wild Horse 2006GRC_Adj Bench DR 3 for Initial Briefs (Electric)" xfId="3376"/>
    <cellStyle name="_DEM-WP Revised (HC) Wild Horse 2006GRC_Adj Bench DR 3 for Initial Briefs (Electric) 2" xfId="3377"/>
    <cellStyle name="_DEM-WP Revised (HC) Wild Horse 2006GRC_Adj Bench DR 3 for Initial Briefs (Electric) 2 2" xfId="3378"/>
    <cellStyle name="_DEM-WP Revised (HC) Wild Horse 2006GRC_Adj Bench DR 3 for Initial Briefs (Electric) 3" xfId="3379"/>
    <cellStyle name="_DEM-WP Revised (HC) Wild Horse 2006GRC_Adj Bench DR 3 for Initial Briefs (Electric)_DEM-WP(C) ENERG10C--ctn Mid-C_042010 2010GRC" xfId="3380"/>
    <cellStyle name="_DEM-WP Revised (HC) Wild Horse 2006GRC_Book2" xfId="3381"/>
    <cellStyle name="_DEM-WP Revised (HC) Wild Horse 2006GRC_Book2 2" xfId="3382"/>
    <cellStyle name="_DEM-WP Revised (HC) Wild Horse 2006GRC_Book2 2 2" xfId="3383"/>
    <cellStyle name="_DEM-WP Revised (HC) Wild Horse 2006GRC_Book2 3" xfId="3384"/>
    <cellStyle name="_DEM-WP Revised (HC) Wild Horse 2006GRC_Book2_DEM-WP(C) ENERG10C--ctn Mid-C_042010 2010GRC" xfId="3385"/>
    <cellStyle name="_DEM-WP Revised (HC) Wild Horse 2006GRC_Book4" xfId="3386"/>
    <cellStyle name="_DEM-WP Revised (HC) Wild Horse 2006GRC_Book4 2" xfId="3387"/>
    <cellStyle name="_DEM-WP Revised (HC) Wild Horse 2006GRC_Book4 2 2" xfId="3388"/>
    <cellStyle name="_DEM-WP Revised (HC) Wild Horse 2006GRC_Book4 3" xfId="3389"/>
    <cellStyle name="_DEM-WP Revised (HC) Wild Horse 2006GRC_Book4_DEM-WP(C) ENERG10C--ctn Mid-C_042010 2010GRC" xfId="3390"/>
    <cellStyle name="_DEM-WP Revised (HC) Wild Horse 2006GRC_DEM-WP(C) ENERG10C--ctn Mid-C_042010 2010GRC" xfId="3391"/>
    <cellStyle name="_DEM-WP Revised (HC) Wild Horse 2006GRC_Electric Rev Req Model (2009 GRC) " xfId="3392"/>
    <cellStyle name="_DEM-WP Revised (HC) Wild Horse 2006GRC_Electric Rev Req Model (2009 GRC)  2" xfId="3393"/>
    <cellStyle name="_DEM-WP Revised (HC) Wild Horse 2006GRC_Electric Rev Req Model (2009 GRC)  2 2" xfId="3394"/>
    <cellStyle name="_DEM-WP Revised (HC) Wild Horse 2006GRC_Electric Rev Req Model (2009 GRC)  3" xfId="3395"/>
    <cellStyle name="_DEM-WP Revised (HC) Wild Horse 2006GRC_Electric Rev Req Model (2009 GRC) _DEM-WP(C) ENERG10C--ctn Mid-C_042010 2010GRC" xfId="3396"/>
    <cellStyle name="_DEM-WP Revised (HC) Wild Horse 2006GRC_Electric Rev Req Model (2009 GRC) Rebuttal" xfId="3397"/>
    <cellStyle name="_DEM-WP Revised (HC) Wild Horse 2006GRC_Electric Rev Req Model (2009 GRC) Rebuttal 2" xfId="3398"/>
    <cellStyle name="_DEM-WP Revised (HC) Wild Horse 2006GRC_Electric Rev Req Model (2009 GRC) Rebuttal REmoval of New  WH Solar AdjustMI" xfId="3399"/>
    <cellStyle name="_DEM-WP Revised (HC) Wild Horse 2006GRC_Electric Rev Req Model (2009 GRC) Rebuttal REmoval of New  WH Solar AdjustMI 2" xfId="3400"/>
    <cellStyle name="_DEM-WP Revised (HC) Wild Horse 2006GRC_Electric Rev Req Model (2009 GRC) Rebuttal REmoval of New  WH Solar AdjustMI 2 2" xfId="3401"/>
    <cellStyle name="_DEM-WP Revised (HC) Wild Horse 2006GRC_Electric Rev Req Model (2009 GRC) Rebuttal REmoval of New  WH Solar AdjustMI 3" xfId="3402"/>
    <cellStyle name="_DEM-WP Revised (HC) Wild Horse 2006GRC_Electric Rev Req Model (2009 GRC) Rebuttal REmoval of New  WH Solar AdjustMI_DEM-WP(C) ENERG10C--ctn Mid-C_042010 2010GRC" xfId="3403"/>
    <cellStyle name="_DEM-WP Revised (HC) Wild Horse 2006GRC_Electric Rev Req Model (2009 GRC) Revised 01-18-2010" xfId="3404"/>
    <cellStyle name="_DEM-WP Revised (HC) Wild Horse 2006GRC_Electric Rev Req Model (2009 GRC) Revised 01-18-2010 2" xfId="3405"/>
    <cellStyle name="_DEM-WP Revised (HC) Wild Horse 2006GRC_Electric Rev Req Model (2009 GRC) Revised 01-18-2010 2 2" xfId="3406"/>
    <cellStyle name="_DEM-WP Revised (HC) Wild Horse 2006GRC_Electric Rev Req Model (2009 GRC) Revised 01-18-2010 3" xfId="3407"/>
    <cellStyle name="_DEM-WP Revised (HC) Wild Horse 2006GRC_Electric Rev Req Model (2009 GRC) Revised 01-18-2010_DEM-WP(C) ENERG10C--ctn Mid-C_042010 2010GRC" xfId="3408"/>
    <cellStyle name="_DEM-WP Revised (HC) Wild Horse 2006GRC_Final Order Electric EXHIBIT A-1" xfId="3409"/>
    <cellStyle name="_DEM-WP Revised (HC) Wild Horse 2006GRC_Final Order Electric EXHIBIT A-1 2" xfId="3410"/>
    <cellStyle name="_DEM-WP Revised (HC) Wild Horse 2006GRC_NIM Summary" xfId="3411"/>
    <cellStyle name="_DEM-WP Revised (HC) Wild Horse 2006GRC_NIM Summary 2" xfId="3412"/>
    <cellStyle name="_DEM-WP Revised (HC) Wild Horse 2006GRC_NIM Summary 2 2" xfId="3413"/>
    <cellStyle name="_DEM-WP Revised (HC) Wild Horse 2006GRC_NIM Summary 3" xfId="3414"/>
    <cellStyle name="_DEM-WP Revised (HC) Wild Horse 2006GRC_NIM Summary_DEM-WP(C) ENERG10C--ctn Mid-C_042010 2010GRC" xfId="3415"/>
    <cellStyle name="_DEM-WP Revised (HC) Wild Horse 2006GRC_Power Costs - Comparison bx Rbtl-Staff-Jt-PC" xfId="3416"/>
    <cellStyle name="_DEM-WP Revised (HC) Wild Horse 2006GRC_Power Costs - Comparison bx Rbtl-Staff-Jt-PC 2" xfId="3417"/>
    <cellStyle name="_DEM-WP Revised (HC) Wild Horse 2006GRC_Power Costs - Comparison bx Rbtl-Staff-Jt-PC 2 2" xfId="3418"/>
    <cellStyle name="_DEM-WP Revised (HC) Wild Horse 2006GRC_Power Costs - Comparison bx Rbtl-Staff-Jt-PC 3" xfId="3419"/>
    <cellStyle name="_DEM-WP Revised (HC) Wild Horse 2006GRC_Power Costs - Comparison bx Rbtl-Staff-Jt-PC_DEM-WP(C) ENERG10C--ctn Mid-C_042010 2010GRC" xfId="3420"/>
    <cellStyle name="_DEM-WP Revised (HC) Wild Horse 2006GRC_Rebuttal Power Costs" xfId="3421"/>
    <cellStyle name="_DEM-WP Revised (HC) Wild Horse 2006GRC_Rebuttal Power Costs 2" xfId="3422"/>
    <cellStyle name="_DEM-WP Revised (HC) Wild Horse 2006GRC_Rebuttal Power Costs 2 2" xfId="3423"/>
    <cellStyle name="_DEM-WP Revised (HC) Wild Horse 2006GRC_Rebuttal Power Costs 3" xfId="3424"/>
    <cellStyle name="_DEM-WP Revised (HC) Wild Horse 2006GRC_Rebuttal Power Costs_DEM-WP(C) ENERG10C--ctn Mid-C_042010 2010GRC" xfId="3425"/>
    <cellStyle name="_DEM-WP Revised (HC) Wild Horse 2006GRC_TENASKA REGULATORY ASSET" xfId="3426"/>
    <cellStyle name="_DEM-WP Revised (HC) Wild Horse 2006GRC_TENASKA REGULATORY ASSET 2" xfId="3427"/>
    <cellStyle name="_x0013__DEM-WP(C) Colstrip 12 Coal Cost Forecast 2010GRC" xfId="3428"/>
    <cellStyle name="_DEM-WP(C) Colstrip FOR" xfId="3429"/>
    <cellStyle name="_DEM-WP(C) Colstrip FOR 2" xfId="3430"/>
    <cellStyle name="_DEM-WP(C) Colstrip FOR 2 2" xfId="3431"/>
    <cellStyle name="_DEM-WP(C) Colstrip FOR 3" xfId="3432"/>
    <cellStyle name="_DEM-WP(C) Colstrip FOR_(C) WHE Proforma with ITC cash grant 10 Yr Amort_for rebuttal_120709" xfId="3433"/>
    <cellStyle name="_DEM-WP(C) Colstrip FOR_(C) WHE Proforma with ITC cash grant 10 Yr Amort_for rebuttal_120709 2" xfId="3434"/>
    <cellStyle name="_DEM-WP(C) Colstrip FOR_(C) WHE Proforma with ITC cash grant 10 Yr Amort_for rebuttal_120709 2 2" xfId="3435"/>
    <cellStyle name="_DEM-WP(C) Colstrip FOR_(C) WHE Proforma with ITC cash grant 10 Yr Amort_for rebuttal_120709_DEM-WP(C) ENERG10C--ctn Mid-C_042010 2010GRC" xfId="3436"/>
    <cellStyle name="_DEM-WP(C) Colstrip FOR_16.07E Wild Horse Wind Expansionwrkingfile" xfId="3437"/>
    <cellStyle name="_DEM-WP(C) Colstrip FOR_16.07E Wild Horse Wind Expansionwrkingfile 2" xfId="3438"/>
    <cellStyle name="_DEM-WP(C) Colstrip FOR_16.07E Wild Horse Wind Expansionwrkingfile 2 2" xfId="3439"/>
    <cellStyle name="_DEM-WP(C) Colstrip FOR_16.07E Wild Horse Wind Expansionwrkingfile 3" xfId="3440"/>
    <cellStyle name="_DEM-WP(C) Colstrip FOR_16.07E Wild Horse Wind Expansionwrkingfile SF" xfId="3441"/>
    <cellStyle name="_DEM-WP(C) Colstrip FOR_16.07E Wild Horse Wind Expansionwrkingfile SF 2" xfId="3442"/>
    <cellStyle name="_DEM-WP(C) Colstrip FOR_16.07E Wild Horse Wind Expansionwrkingfile SF 2 2" xfId="3443"/>
    <cellStyle name="_DEM-WP(C) Colstrip FOR_16.07E Wild Horse Wind Expansionwrkingfile SF 3" xfId="3444"/>
    <cellStyle name="_DEM-WP(C) Colstrip FOR_16.07E Wild Horse Wind Expansionwrkingfile SF_DEM-WP(C) ENERG10C--ctn Mid-C_042010 2010GRC" xfId="3445"/>
    <cellStyle name="_DEM-WP(C) Colstrip FOR_16.07E Wild Horse Wind Expansionwrkingfile_DEM-WP(C) ENERG10C--ctn Mid-C_042010 2010GRC" xfId="3446"/>
    <cellStyle name="_DEM-WP(C) Colstrip FOR_16.37E Wild Horse Expansion DeferralRevwrkingfile SF" xfId="3447"/>
    <cellStyle name="_DEM-WP(C) Colstrip FOR_16.37E Wild Horse Expansion DeferralRevwrkingfile SF 2" xfId="3448"/>
    <cellStyle name="_DEM-WP(C) Colstrip FOR_16.37E Wild Horse Expansion DeferralRevwrkingfile SF 2 2" xfId="3449"/>
    <cellStyle name="_DEM-WP(C) Colstrip FOR_16.37E Wild Horse Expansion DeferralRevwrkingfile SF 3" xfId="3450"/>
    <cellStyle name="_DEM-WP(C) Colstrip FOR_16.37E Wild Horse Expansion DeferralRevwrkingfile SF_DEM-WP(C) ENERG10C--ctn Mid-C_042010 2010GRC" xfId="3451"/>
    <cellStyle name="_DEM-WP(C) Colstrip FOR_Adj Bench DR 3 for Initial Briefs (Electric)" xfId="3452"/>
    <cellStyle name="_DEM-WP(C) Colstrip FOR_Adj Bench DR 3 for Initial Briefs (Electric) 2" xfId="3453"/>
    <cellStyle name="_DEM-WP(C) Colstrip FOR_Adj Bench DR 3 for Initial Briefs (Electric) 2 2" xfId="3454"/>
    <cellStyle name="_DEM-WP(C) Colstrip FOR_Adj Bench DR 3 for Initial Briefs (Electric) 3" xfId="3455"/>
    <cellStyle name="_DEM-WP(C) Colstrip FOR_Adj Bench DR 3 for Initial Briefs (Electric)_DEM-WP(C) ENERG10C--ctn Mid-C_042010 2010GRC" xfId="3456"/>
    <cellStyle name="_DEM-WP(C) Colstrip FOR_Book2" xfId="3457"/>
    <cellStyle name="_DEM-WP(C) Colstrip FOR_Book2 2" xfId="3458"/>
    <cellStyle name="_DEM-WP(C) Colstrip FOR_Book2 2 2" xfId="3459"/>
    <cellStyle name="_DEM-WP(C) Colstrip FOR_Book2 3" xfId="3460"/>
    <cellStyle name="_DEM-WP(C) Colstrip FOR_Book2_Adj Bench DR 3 for Initial Briefs (Electric)" xfId="3461"/>
    <cellStyle name="_DEM-WP(C) Colstrip FOR_Book2_Adj Bench DR 3 for Initial Briefs (Electric) 2" xfId="3462"/>
    <cellStyle name="_DEM-WP(C) Colstrip FOR_Book2_Adj Bench DR 3 for Initial Briefs (Electric) 2 2" xfId="3463"/>
    <cellStyle name="_DEM-WP(C) Colstrip FOR_Book2_Adj Bench DR 3 for Initial Briefs (Electric) 3" xfId="3464"/>
    <cellStyle name="_DEM-WP(C) Colstrip FOR_Book2_Adj Bench DR 3 for Initial Briefs (Electric)_DEM-WP(C) ENERG10C--ctn Mid-C_042010 2010GRC" xfId="3465"/>
    <cellStyle name="_DEM-WP(C) Colstrip FOR_Book2_DEM-WP(C) ENERG10C--ctn Mid-C_042010 2010GRC" xfId="3466"/>
    <cellStyle name="_DEM-WP(C) Colstrip FOR_Book2_Electric Rev Req Model (2009 GRC) Rebuttal" xfId="3467"/>
    <cellStyle name="_DEM-WP(C) Colstrip FOR_Book2_Electric Rev Req Model (2009 GRC) Rebuttal 2" xfId="3468"/>
    <cellStyle name="_DEM-WP(C) Colstrip FOR_Book2_Electric Rev Req Model (2009 GRC) Rebuttal REmoval of New  WH Solar AdjustMI" xfId="3469"/>
    <cellStyle name="_DEM-WP(C) Colstrip FOR_Book2_Electric Rev Req Model (2009 GRC) Rebuttal REmoval of New  WH Solar AdjustMI 2" xfId="3470"/>
    <cellStyle name="_DEM-WP(C) Colstrip FOR_Book2_Electric Rev Req Model (2009 GRC) Rebuttal REmoval of New  WH Solar AdjustMI 2 2" xfId="3471"/>
    <cellStyle name="_DEM-WP(C) Colstrip FOR_Book2_Electric Rev Req Model (2009 GRC) Rebuttal REmoval of New  WH Solar AdjustMI 3" xfId="3472"/>
    <cellStyle name="_DEM-WP(C) Colstrip FOR_Book2_Electric Rev Req Model (2009 GRC) Rebuttal REmoval of New  WH Solar AdjustMI_DEM-WP(C) ENERG10C--ctn Mid-C_042010 2010GRC" xfId="3473"/>
    <cellStyle name="_DEM-WP(C) Colstrip FOR_Book2_Electric Rev Req Model (2009 GRC) Revised 01-18-2010" xfId="3474"/>
    <cellStyle name="_DEM-WP(C) Colstrip FOR_Book2_Electric Rev Req Model (2009 GRC) Revised 01-18-2010 2" xfId="3475"/>
    <cellStyle name="_DEM-WP(C) Colstrip FOR_Book2_Electric Rev Req Model (2009 GRC) Revised 01-18-2010 2 2" xfId="3476"/>
    <cellStyle name="_DEM-WP(C) Colstrip FOR_Book2_Electric Rev Req Model (2009 GRC) Revised 01-18-2010 3" xfId="3477"/>
    <cellStyle name="_DEM-WP(C) Colstrip FOR_Book2_Electric Rev Req Model (2009 GRC) Revised 01-18-2010_DEM-WP(C) ENERG10C--ctn Mid-C_042010 2010GRC" xfId="3478"/>
    <cellStyle name="_DEM-WP(C) Colstrip FOR_Book2_Final Order Electric EXHIBIT A-1" xfId="3479"/>
    <cellStyle name="_DEM-WP(C) Colstrip FOR_Book2_Final Order Electric EXHIBIT A-1 2" xfId="3480"/>
    <cellStyle name="_DEM-WP(C) Colstrip FOR_Confidential Material" xfId="3481"/>
    <cellStyle name="_DEM-WP(C) Colstrip FOR_DEM-WP(C) Colstrip 12 Coal Cost Forecast 2010GRC" xfId="3482"/>
    <cellStyle name="_DEM-WP(C) Colstrip FOR_DEM-WP(C) ENERG10C--ctn Mid-C_042010 2010GRC" xfId="3483"/>
    <cellStyle name="_DEM-WP(C) Colstrip FOR_DEM-WP(C) Production O&amp;M 2010GRC As-Filed" xfId="3484"/>
    <cellStyle name="_DEM-WP(C) Colstrip FOR_DEM-WP(C) Production O&amp;M 2010GRC As-Filed 2" xfId="3485"/>
    <cellStyle name="_DEM-WP(C) Colstrip FOR_DEM-WP(C) Production O&amp;M 2010GRC As-Filed 3" xfId="3486"/>
    <cellStyle name="_DEM-WP(C) Colstrip FOR_Electric Rev Req Model (2009 GRC) Rebuttal" xfId="3487"/>
    <cellStyle name="_DEM-WP(C) Colstrip FOR_Electric Rev Req Model (2009 GRC) Rebuttal 2" xfId="3488"/>
    <cellStyle name="_DEM-WP(C) Colstrip FOR_Electric Rev Req Model (2009 GRC) Rebuttal REmoval of New  WH Solar AdjustMI" xfId="3489"/>
    <cellStyle name="_DEM-WP(C) Colstrip FOR_Electric Rev Req Model (2009 GRC) Rebuttal REmoval of New  WH Solar AdjustMI 2" xfId="3490"/>
    <cellStyle name="_DEM-WP(C) Colstrip FOR_Electric Rev Req Model (2009 GRC) Rebuttal REmoval of New  WH Solar AdjustMI 2 2" xfId="3491"/>
    <cellStyle name="_DEM-WP(C) Colstrip FOR_Electric Rev Req Model (2009 GRC) Rebuttal REmoval of New  WH Solar AdjustMI 3" xfId="3492"/>
    <cellStyle name="_DEM-WP(C) Colstrip FOR_Electric Rev Req Model (2009 GRC) Rebuttal REmoval of New  WH Solar AdjustMI_DEM-WP(C) ENERG10C--ctn Mid-C_042010 2010GRC" xfId="3493"/>
    <cellStyle name="_DEM-WP(C) Colstrip FOR_Electric Rev Req Model (2009 GRC) Revised 01-18-2010" xfId="3494"/>
    <cellStyle name="_DEM-WP(C) Colstrip FOR_Electric Rev Req Model (2009 GRC) Revised 01-18-2010 2" xfId="3495"/>
    <cellStyle name="_DEM-WP(C) Colstrip FOR_Electric Rev Req Model (2009 GRC) Revised 01-18-2010 2 2" xfId="3496"/>
    <cellStyle name="_DEM-WP(C) Colstrip FOR_Electric Rev Req Model (2009 GRC) Revised 01-18-2010 3" xfId="3497"/>
    <cellStyle name="_DEM-WP(C) Colstrip FOR_Electric Rev Req Model (2009 GRC) Revised 01-18-2010_DEM-WP(C) ENERG10C--ctn Mid-C_042010 2010GRC" xfId="3498"/>
    <cellStyle name="_DEM-WP(C) Colstrip FOR_Final Order Electric EXHIBIT A-1" xfId="3499"/>
    <cellStyle name="_DEM-WP(C) Colstrip FOR_Final Order Electric EXHIBIT A-1 2" xfId="3500"/>
    <cellStyle name="_DEM-WP(C) Colstrip FOR_Rebuttal Power Costs" xfId="3501"/>
    <cellStyle name="_DEM-WP(C) Colstrip FOR_Rebuttal Power Costs 2" xfId="3502"/>
    <cellStyle name="_DEM-WP(C) Colstrip FOR_Rebuttal Power Costs 2 2" xfId="3503"/>
    <cellStyle name="_DEM-WP(C) Colstrip FOR_Rebuttal Power Costs 3" xfId="3504"/>
    <cellStyle name="_DEM-WP(C) Colstrip FOR_Rebuttal Power Costs_Adj Bench DR 3 for Initial Briefs (Electric)" xfId="3505"/>
    <cellStyle name="_DEM-WP(C) Colstrip FOR_Rebuttal Power Costs_Adj Bench DR 3 for Initial Briefs (Electric) 2" xfId="3506"/>
    <cellStyle name="_DEM-WP(C) Colstrip FOR_Rebuttal Power Costs_Adj Bench DR 3 for Initial Briefs (Electric) 2 2" xfId="3507"/>
    <cellStyle name="_DEM-WP(C) Colstrip FOR_Rebuttal Power Costs_Adj Bench DR 3 for Initial Briefs (Electric) 3" xfId="3508"/>
    <cellStyle name="_DEM-WP(C) Colstrip FOR_Rebuttal Power Costs_Adj Bench DR 3 for Initial Briefs (Electric)_DEM-WP(C) ENERG10C--ctn Mid-C_042010 2010GRC" xfId="3509"/>
    <cellStyle name="_DEM-WP(C) Colstrip FOR_Rebuttal Power Costs_DEM-WP(C) ENERG10C--ctn Mid-C_042010 2010GRC" xfId="3510"/>
    <cellStyle name="_DEM-WP(C) Colstrip FOR_Rebuttal Power Costs_Electric Rev Req Model (2009 GRC) Rebuttal" xfId="3511"/>
    <cellStyle name="_DEM-WP(C) Colstrip FOR_Rebuttal Power Costs_Electric Rev Req Model (2009 GRC) Rebuttal 2" xfId="3512"/>
    <cellStyle name="_DEM-WP(C) Colstrip FOR_Rebuttal Power Costs_Electric Rev Req Model (2009 GRC) Rebuttal REmoval of New  WH Solar AdjustMI" xfId="3513"/>
    <cellStyle name="_DEM-WP(C) Colstrip FOR_Rebuttal Power Costs_Electric Rev Req Model (2009 GRC) Rebuttal REmoval of New  WH Solar AdjustMI 2" xfId="3514"/>
    <cellStyle name="_DEM-WP(C) Colstrip FOR_Rebuttal Power Costs_Electric Rev Req Model (2009 GRC) Rebuttal REmoval of New  WH Solar AdjustMI 2 2" xfId="3515"/>
    <cellStyle name="_DEM-WP(C) Colstrip FOR_Rebuttal Power Costs_Electric Rev Req Model (2009 GRC) Rebuttal REmoval of New  WH Solar AdjustMI 3" xfId="3516"/>
    <cellStyle name="_DEM-WP(C) Colstrip FOR_Rebuttal Power Costs_Electric Rev Req Model (2009 GRC) Rebuttal REmoval of New  WH Solar AdjustMI_DEM-WP(C) ENERG10C--ctn Mid-C_042010 2010GRC" xfId="3517"/>
    <cellStyle name="_DEM-WP(C) Colstrip FOR_Rebuttal Power Costs_Electric Rev Req Model (2009 GRC) Revised 01-18-2010" xfId="3518"/>
    <cellStyle name="_DEM-WP(C) Colstrip FOR_Rebuttal Power Costs_Electric Rev Req Model (2009 GRC) Revised 01-18-2010 2" xfId="3519"/>
    <cellStyle name="_DEM-WP(C) Colstrip FOR_Rebuttal Power Costs_Electric Rev Req Model (2009 GRC) Revised 01-18-2010 2 2" xfId="3520"/>
    <cellStyle name="_DEM-WP(C) Colstrip FOR_Rebuttal Power Costs_Electric Rev Req Model (2009 GRC) Revised 01-18-2010 3" xfId="3521"/>
    <cellStyle name="_DEM-WP(C) Colstrip FOR_Rebuttal Power Costs_Electric Rev Req Model (2009 GRC) Revised 01-18-2010_DEM-WP(C) ENERG10C--ctn Mid-C_042010 2010GRC" xfId="3522"/>
    <cellStyle name="_DEM-WP(C) Colstrip FOR_Rebuttal Power Costs_Final Order Electric EXHIBIT A-1" xfId="3523"/>
    <cellStyle name="_DEM-WP(C) Colstrip FOR_Rebuttal Power Costs_Final Order Electric EXHIBIT A-1 2" xfId="3524"/>
    <cellStyle name="_DEM-WP(C) Colstrip FOR_TENASKA REGULATORY ASSET" xfId="3525"/>
    <cellStyle name="_DEM-WP(C) Colstrip FOR_TENASKA REGULATORY ASSET 2" xfId="3526"/>
    <cellStyle name="_DEM-WP(C) Costs not in AURORA 2006GRC" xfId="6"/>
    <cellStyle name="_DEM-WP(C) Costs not in AURORA 2006GRC 2" xfId="3527"/>
    <cellStyle name="_DEM-WP(C) Costs not in AURORA 2006GRC 2 2" xfId="3528"/>
    <cellStyle name="_DEM-WP(C) Costs not in AURORA 2006GRC 2 2 2" xfId="3529"/>
    <cellStyle name="_DEM-WP(C) Costs not in AURORA 2006GRC 2 3" xfId="3530"/>
    <cellStyle name="_DEM-WP(C) Costs not in AURORA 2006GRC 3" xfId="3531"/>
    <cellStyle name="_DEM-WP(C) Costs not in AURORA 2006GRC 3 2" xfId="3532"/>
    <cellStyle name="_DEM-WP(C) Costs not in AURORA 2006GRC 4" xfId="3533"/>
    <cellStyle name="_DEM-WP(C) Costs not in AURORA 2006GRC 4 2" xfId="3534"/>
    <cellStyle name="_DEM-WP(C) Costs not in AURORA 2006GRC 4 2 2" xfId="3535"/>
    <cellStyle name="_DEM-WP(C) Costs not in AURORA 2006GRC 4 3" xfId="3536"/>
    <cellStyle name="_DEM-WP(C) Costs not in AURORA 2006GRC 5" xfId="3537"/>
    <cellStyle name="_DEM-WP(C) Costs not in AURORA 2006GRC 6" xfId="3538"/>
    <cellStyle name="_DEM-WP(C) Costs not in AURORA 2006GRC 6 2" xfId="3539"/>
    <cellStyle name="_DEM-WP(C) Costs not in AURORA 2006GRC 7" xfId="3540"/>
    <cellStyle name="_DEM-WP(C) Costs not in AURORA 2006GRC 7 2" xfId="3541"/>
    <cellStyle name="_DEM-WP(C) Costs not in AURORA 2006GRC_(C) WHE Proforma with ITC cash grant 10 Yr Amort_for deferral_102809" xfId="3542"/>
    <cellStyle name="_DEM-WP(C) Costs not in AURORA 2006GRC_(C) WHE Proforma with ITC cash grant 10 Yr Amort_for deferral_102809 2" xfId="3543"/>
    <cellStyle name="_DEM-WP(C) Costs not in AURORA 2006GRC_(C) WHE Proforma with ITC cash grant 10 Yr Amort_for deferral_102809 2 2" xfId="3544"/>
    <cellStyle name="_DEM-WP(C) Costs not in AURORA 2006GRC_(C) WHE Proforma with ITC cash grant 10 Yr Amort_for deferral_102809 3" xfId="3545"/>
    <cellStyle name="_DEM-WP(C) Costs not in AURORA 2006GRC_(C) WHE Proforma with ITC cash grant 10 Yr Amort_for deferral_102809_16.07E Wild Horse Wind Expansionwrkingfile" xfId="3546"/>
    <cellStyle name="_DEM-WP(C) Costs not in AURORA 2006GRC_(C) WHE Proforma with ITC cash grant 10 Yr Amort_for deferral_102809_16.07E Wild Horse Wind Expansionwrkingfile 2" xfId="3547"/>
    <cellStyle name="_DEM-WP(C) Costs not in AURORA 2006GRC_(C) WHE Proforma with ITC cash grant 10 Yr Amort_for deferral_102809_16.07E Wild Horse Wind Expansionwrkingfile 2 2" xfId="3548"/>
    <cellStyle name="_DEM-WP(C) Costs not in AURORA 2006GRC_(C) WHE Proforma with ITC cash grant 10 Yr Amort_for deferral_102809_16.07E Wild Horse Wind Expansionwrkingfile 3" xfId="3549"/>
    <cellStyle name="_DEM-WP(C) Costs not in AURORA 2006GRC_(C) WHE Proforma with ITC cash grant 10 Yr Amort_for deferral_102809_16.07E Wild Horse Wind Expansionwrkingfile SF" xfId="3550"/>
    <cellStyle name="_DEM-WP(C) Costs not in AURORA 2006GRC_(C) WHE Proforma with ITC cash grant 10 Yr Amort_for deferral_102809_16.07E Wild Horse Wind Expansionwrkingfile SF 2" xfId="3551"/>
    <cellStyle name="_DEM-WP(C) Costs not in AURORA 2006GRC_(C) WHE Proforma with ITC cash grant 10 Yr Amort_for deferral_102809_16.07E Wild Horse Wind Expansionwrkingfile SF 2 2" xfId="3552"/>
    <cellStyle name="_DEM-WP(C) Costs not in AURORA 2006GRC_(C) WHE Proforma with ITC cash grant 10 Yr Amort_for deferral_102809_16.07E Wild Horse Wind Expansionwrkingfile SF 3" xfId="3553"/>
    <cellStyle name="_DEM-WP(C) Costs not in AURORA 2006GRC_(C) WHE Proforma with ITC cash grant 10 Yr Amort_for deferral_102809_16.07E Wild Horse Wind Expansionwrkingfile SF_DEM-WP(C) ENERG10C--ctn Mid-C_042010 2010GRC" xfId="3554"/>
    <cellStyle name="_DEM-WP(C) Costs not in AURORA 2006GRC_(C) WHE Proforma with ITC cash grant 10 Yr Amort_for deferral_102809_16.07E Wild Horse Wind Expansionwrkingfile_DEM-WP(C) ENERG10C--ctn Mid-C_042010 2010GRC" xfId="3555"/>
    <cellStyle name="_DEM-WP(C) Costs not in AURORA 2006GRC_(C) WHE Proforma with ITC cash grant 10 Yr Amort_for deferral_102809_16.37E Wild Horse Expansion DeferralRevwrkingfile SF" xfId="3556"/>
    <cellStyle name="_DEM-WP(C) Costs not in AURORA 2006GRC_(C) WHE Proforma with ITC cash grant 10 Yr Amort_for deferral_102809_16.37E Wild Horse Expansion DeferralRevwrkingfile SF 2" xfId="3557"/>
    <cellStyle name="_DEM-WP(C) Costs not in AURORA 2006GRC_(C) WHE Proforma with ITC cash grant 10 Yr Amort_for deferral_102809_16.37E Wild Horse Expansion DeferralRevwrkingfile SF 2 2" xfId="3558"/>
    <cellStyle name="_DEM-WP(C) Costs not in AURORA 2006GRC_(C) WHE Proforma with ITC cash grant 10 Yr Amort_for deferral_102809_16.37E Wild Horse Expansion DeferralRevwrkingfile SF 3" xfId="3559"/>
    <cellStyle name="_DEM-WP(C) Costs not in AURORA 2006GRC_(C) WHE Proforma with ITC cash grant 10 Yr Amort_for deferral_102809_16.37E Wild Horse Expansion DeferralRevwrkingfile SF_DEM-WP(C) ENERG10C--ctn Mid-C_042010 2010GRC" xfId="3560"/>
    <cellStyle name="_DEM-WP(C) Costs not in AURORA 2006GRC_(C) WHE Proforma with ITC cash grant 10 Yr Amort_for deferral_102809_DEM-WP(C) ENERG10C--ctn Mid-C_042010 2010GRC" xfId="3561"/>
    <cellStyle name="_DEM-WP(C) Costs not in AURORA 2006GRC_(C) WHE Proforma with ITC cash grant 10 Yr Amort_for rebuttal_120709" xfId="3562"/>
    <cellStyle name="_DEM-WP(C) Costs not in AURORA 2006GRC_(C) WHE Proforma with ITC cash grant 10 Yr Amort_for rebuttal_120709 2" xfId="3563"/>
    <cellStyle name="_DEM-WP(C) Costs not in AURORA 2006GRC_(C) WHE Proforma with ITC cash grant 10 Yr Amort_for rebuttal_120709 2 2" xfId="3564"/>
    <cellStyle name="_DEM-WP(C) Costs not in AURORA 2006GRC_(C) WHE Proforma with ITC cash grant 10 Yr Amort_for rebuttal_120709_DEM-WP(C) ENERG10C--ctn Mid-C_042010 2010GRC" xfId="3565"/>
    <cellStyle name="_DEM-WP(C) Costs not in AURORA 2006GRC_04.07E Wild Horse Wind Expansion" xfId="3566"/>
    <cellStyle name="_DEM-WP(C) Costs not in AURORA 2006GRC_04.07E Wild Horse Wind Expansion 2" xfId="3567"/>
    <cellStyle name="_DEM-WP(C) Costs not in AURORA 2006GRC_04.07E Wild Horse Wind Expansion 2 2" xfId="3568"/>
    <cellStyle name="_DEM-WP(C) Costs not in AURORA 2006GRC_04.07E Wild Horse Wind Expansion 3" xfId="3569"/>
    <cellStyle name="_DEM-WP(C) Costs not in AURORA 2006GRC_04.07E Wild Horse Wind Expansion_16.07E Wild Horse Wind Expansionwrkingfile" xfId="3570"/>
    <cellStyle name="_DEM-WP(C) Costs not in AURORA 2006GRC_04.07E Wild Horse Wind Expansion_16.07E Wild Horse Wind Expansionwrkingfile 2" xfId="3571"/>
    <cellStyle name="_DEM-WP(C) Costs not in AURORA 2006GRC_04.07E Wild Horse Wind Expansion_16.07E Wild Horse Wind Expansionwrkingfile 2 2" xfId="3572"/>
    <cellStyle name="_DEM-WP(C) Costs not in AURORA 2006GRC_04.07E Wild Horse Wind Expansion_16.07E Wild Horse Wind Expansionwrkingfile 3" xfId="3573"/>
    <cellStyle name="_DEM-WP(C) Costs not in AURORA 2006GRC_04.07E Wild Horse Wind Expansion_16.07E Wild Horse Wind Expansionwrkingfile SF" xfId="3574"/>
    <cellStyle name="_DEM-WP(C) Costs not in AURORA 2006GRC_04.07E Wild Horse Wind Expansion_16.07E Wild Horse Wind Expansionwrkingfile SF 2" xfId="3575"/>
    <cellStyle name="_DEM-WP(C) Costs not in AURORA 2006GRC_04.07E Wild Horse Wind Expansion_16.07E Wild Horse Wind Expansionwrkingfile SF 2 2" xfId="3576"/>
    <cellStyle name="_DEM-WP(C) Costs not in AURORA 2006GRC_04.07E Wild Horse Wind Expansion_16.07E Wild Horse Wind Expansionwrkingfile SF 3" xfId="3577"/>
    <cellStyle name="_DEM-WP(C) Costs not in AURORA 2006GRC_04.07E Wild Horse Wind Expansion_16.07E Wild Horse Wind Expansionwrkingfile SF_DEM-WP(C) ENERG10C--ctn Mid-C_042010 2010GRC" xfId="3578"/>
    <cellStyle name="_DEM-WP(C) Costs not in AURORA 2006GRC_04.07E Wild Horse Wind Expansion_16.07E Wild Horse Wind Expansionwrkingfile_DEM-WP(C) ENERG10C--ctn Mid-C_042010 2010GRC" xfId="3579"/>
    <cellStyle name="_DEM-WP(C) Costs not in AURORA 2006GRC_04.07E Wild Horse Wind Expansion_16.37E Wild Horse Expansion DeferralRevwrkingfile SF" xfId="3580"/>
    <cellStyle name="_DEM-WP(C) Costs not in AURORA 2006GRC_04.07E Wild Horse Wind Expansion_16.37E Wild Horse Expansion DeferralRevwrkingfile SF 2" xfId="3581"/>
    <cellStyle name="_DEM-WP(C) Costs not in AURORA 2006GRC_04.07E Wild Horse Wind Expansion_16.37E Wild Horse Expansion DeferralRevwrkingfile SF 2 2" xfId="3582"/>
    <cellStyle name="_DEM-WP(C) Costs not in AURORA 2006GRC_04.07E Wild Horse Wind Expansion_16.37E Wild Horse Expansion DeferralRevwrkingfile SF 3" xfId="3583"/>
    <cellStyle name="_DEM-WP(C) Costs not in AURORA 2006GRC_04.07E Wild Horse Wind Expansion_16.37E Wild Horse Expansion DeferralRevwrkingfile SF_DEM-WP(C) ENERG10C--ctn Mid-C_042010 2010GRC" xfId="3584"/>
    <cellStyle name="_DEM-WP(C) Costs not in AURORA 2006GRC_04.07E Wild Horse Wind Expansion_DEM-WP(C) ENERG10C--ctn Mid-C_042010 2010GRC" xfId="3585"/>
    <cellStyle name="_DEM-WP(C) Costs not in AURORA 2006GRC_16.07E Wild Horse Wind Expansionwrkingfile" xfId="3586"/>
    <cellStyle name="_DEM-WP(C) Costs not in AURORA 2006GRC_16.07E Wild Horse Wind Expansionwrkingfile 2" xfId="3587"/>
    <cellStyle name="_DEM-WP(C) Costs not in AURORA 2006GRC_16.07E Wild Horse Wind Expansionwrkingfile 2 2" xfId="3588"/>
    <cellStyle name="_DEM-WP(C) Costs not in AURORA 2006GRC_16.07E Wild Horse Wind Expansionwrkingfile 3" xfId="3589"/>
    <cellStyle name="_DEM-WP(C) Costs not in AURORA 2006GRC_16.07E Wild Horse Wind Expansionwrkingfile SF" xfId="3590"/>
    <cellStyle name="_DEM-WP(C) Costs not in AURORA 2006GRC_16.07E Wild Horse Wind Expansionwrkingfile SF 2" xfId="3591"/>
    <cellStyle name="_DEM-WP(C) Costs not in AURORA 2006GRC_16.07E Wild Horse Wind Expansionwrkingfile SF 2 2" xfId="3592"/>
    <cellStyle name="_DEM-WP(C) Costs not in AURORA 2006GRC_16.07E Wild Horse Wind Expansionwrkingfile SF 3" xfId="3593"/>
    <cellStyle name="_DEM-WP(C) Costs not in AURORA 2006GRC_16.07E Wild Horse Wind Expansionwrkingfile SF_DEM-WP(C) ENERG10C--ctn Mid-C_042010 2010GRC" xfId="3594"/>
    <cellStyle name="_DEM-WP(C) Costs not in AURORA 2006GRC_16.07E Wild Horse Wind Expansionwrkingfile_DEM-WP(C) ENERG10C--ctn Mid-C_042010 2010GRC" xfId="3595"/>
    <cellStyle name="_DEM-WP(C) Costs not in AURORA 2006GRC_16.37E Wild Horse Expansion DeferralRevwrkingfile SF" xfId="3596"/>
    <cellStyle name="_DEM-WP(C) Costs not in AURORA 2006GRC_16.37E Wild Horse Expansion DeferralRevwrkingfile SF 2" xfId="3597"/>
    <cellStyle name="_DEM-WP(C) Costs not in AURORA 2006GRC_16.37E Wild Horse Expansion DeferralRevwrkingfile SF 2 2" xfId="3598"/>
    <cellStyle name="_DEM-WP(C) Costs not in AURORA 2006GRC_16.37E Wild Horse Expansion DeferralRevwrkingfile SF 3" xfId="3599"/>
    <cellStyle name="_DEM-WP(C) Costs not in AURORA 2006GRC_16.37E Wild Horse Expansion DeferralRevwrkingfile SF_DEM-WP(C) ENERG10C--ctn Mid-C_042010 2010GRC" xfId="3600"/>
    <cellStyle name="_DEM-WP(C) Costs not in AURORA 2006GRC_2009 GRC Compl Filing - Exhibit D" xfId="3601"/>
    <cellStyle name="_DEM-WP(C) Costs not in AURORA 2006GRC_2009 GRC Compl Filing - Exhibit D 2" xfId="3602"/>
    <cellStyle name="_DEM-WP(C) Costs not in AURORA 2006GRC_2009 GRC Compl Filing - Exhibit D 2 2" xfId="3603"/>
    <cellStyle name="_DEM-WP(C) Costs not in AURORA 2006GRC_2009 GRC Compl Filing - Exhibit D 3" xfId="3604"/>
    <cellStyle name="_DEM-WP(C) Costs not in AURORA 2006GRC_2009 GRC Compl Filing - Exhibit D_DEM-WP(C) ENERG10C--ctn Mid-C_042010 2010GRC" xfId="3605"/>
    <cellStyle name="_DEM-WP(C) Costs not in AURORA 2006GRC_4 31 Regulatory Assets and Liabilities  7 06- Exhibit D" xfId="3606"/>
    <cellStyle name="_DEM-WP(C) Costs not in AURORA 2006GRC_4 31 Regulatory Assets and Liabilities  7 06- Exhibit D 2" xfId="3607"/>
    <cellStyle name="_DEM-WP(C) Costs not in AURORA 2006GRC_4 31 Regulatory Assets and Liabilities  7 06- Exhibit D 2 2" xfId="3608"/>
    <cellStyle name="_DEM-WP(C) Costs not in AURORA 2006GRC_4 31 Regulatory Assets and Liabilities  7 06- Exhibit D 3" xfId="3609"/>
    <cellStyle name="_DEM-WP(C) Costs not in AURORA 2006GRC_4 31 Regulatory Assets and Liabilities  7 06- Exhibit D_DEM-WP(C) ENERG10C--ctn Mid-C_042010 2010GRC" xfId="3610"/>
    <cellStyle name="_DEM-WP(C) Costs not in AURORA 2006GRC_4 31 Regulatory Assets and Liabilities  7 06- Exhibit D_NIM Summary" xfId="3611"/>
    <cellStyle name="_DEM-WP(C) Costs not in AURORA 2006GRC_4 31 Regulatory Assets and Liabilities  7 06- Exhibit D_NIM Summary 2" xfId="3612"/>
    <cellStyle name="_DEM-WP(C) Costs not in AURORA 2006GRC_4 31 Regulatory Assets and Liabilities  7 06- Exhibit D_NIM Summary 2 2" xfId="3613"/>
    <cellStyle name="_DEM-WP(C) Costs not in AURORA 2006GRC_4 31 Regulatory Assets and Liabilities  7 06- Exhibit D_NIM Summary 3" xfId="3614"/>
    <cellStyle name="_DEM-WP(C) Costs not in AURORA 2006GRC_4 31 Regulatory Assets and Liabilities  7 06- Exhibit D_NIM Summary_DEM-WP(C) ENERG10C--ctn Mid-C_042010 2010GRC" xfId="3615"/>
    <cellStyle name="_DEM-WP(C) Costs not in AURORA 2006GRC_4 31E Reg Asset  Liab and EXH D" xfId="3616"/>
    <cellStyle name="_DEM-WP(C) Costs not in AURORA 2006GRC_4 31E Reg Asset  Liab and EXH D _ Aug 10 Filing (2)" xfId="3617"/>
    <cellStyle name="_DEM-WP(C) Costs not in AURORA 2006GRC_4 32 Regulatory Assets and Liabilities  7 06- Exhibit D" xfId="3618"/>
    <cellStyle name="_DEM-WP(C) Costs not in AURORA 2006GRC_4 32 Regulatory Assets and Liabilities  7 06- Exhibit D 2" xfId="3619"/>
    <cellStyle name="_DEM-WP(C) Costs not in AURORA 2006GRC_4 32 Regulatory Assets and Liabilities  7 06- Exhibit D 2 2" xfId="3620"/>
    <cellStyle name="_DEM-WP(C) Costs not in AURORA 2006GRC_4 32 Regulatory Assets and Liabilities  7 06- Exhibit D 3" xfId="3621"/>
    <cellStyle name="_DEM-WP(C) Costs not in AURORA 2006GRC_4 32 Regulatory Assets and Liabilities  7 06- Exhibit D_DEM-WP(C) ENERG10C--ctn Mid-C_042010 2010GRC" xfId="3622"/>
    <cellStyle name="_DEM-WP(C) Costs not in AURORA 2006GRC_4 32 Regulatory Assets and Liabilities  7 06- Exhibit D_NIM Summary" xfId="3623"/>
    <cellStyle name="_DEM-WP(C) Costs not in AURORA 2006GRC_4 32 Regulatory Assets and Liabilities  7 06- Exhibit D_NIM Summary 2" xfId="3624"/>
    <cellStyle name="_DEM-WP(C) Costs not in AURORA 2006GRC_4 32 Regulatory Assets and Liabilities  7 06- Exhibit D_NIM Summary 2 2" xfId="3625"/>
    <cellStyle name="_DEM-WP(C) Costs not in AURORA 2006GRC_4 32 Regulatory Assets and Liabilities  7 06- Exhibit D_NIM Summary 3" xfId="3626"/>
    <cellStyle name="_DEM-WP(C) Costs not in AURORA 2006GRC_4 32 Regulatory Assets and Liabilities  7 06- Exhibit D_NIM Summary_DEM-WP(C) ENERG10C--ctn Mid-C_042010 2010GRC" xfId="3627"/>
    <cellStyle name="_DEM-WP(C) Costs not in AURORA 2006GRC_AURORA Total New" xfId="3628"/>
    <cellStyle name="_DEM-WP(C) Costs not in AURORA 2006GRC_AURORA Total New 2" xfId="3629"/>
    <cellStyle name="_DEM-WP(C) Costs not in AURORA 2006GRC_AURORA Total New 2 2" xfId="3630"/>
    <cellStyle name="_DEM-WP(C) Costs not in AURORA 2006GRC_AURORA Total New 3" xfId="3631"/>
    <cellStyle name="_DEM-WP(C) Costs not in AURORA 2006GRC_Book1" xfId="3632"/>
    <cellStyle name="_DEM-WP(C) Costs not in AURORA 2006GRC_Book2" xfId="3633"/>
    <cellStyle name="_DEM-WP(C) Costs not in AURORA 2006GRC_Book2 2" xfId="3634"/>
    <cellStyle name="_DEM-WP(C) Costs not in AURORA 2006GRC_Book2 2 2" xfId="3635"/>
    <cellStyle name="_DEM-WP(C) Costs not in AURORA 2006GRC_Book2 3" xfId="3636"/>
    <cellStyle name="_DEM-WP(C) Costs not in AURORA 2006GRC_Book2_Adj Bench DR 3 for Initial Briefs (Electric)" xfId="3637"/>
    <cellStyle name="_DEM-WP(C) Costs not in AURORA 2006GRC_Book2_Adj Bench DR 3 for Initial Briefs (Electric) 2" xfId="3638"/>
    <cellStyle name="_DEM-WP(C) Costs not in AURORA 2006GRC_Book2_Adj Bench DR 3 for Initial Briefs (Electric) 2 2" xfId="3639"/>
    <cellStyle name="_DEM-WP(C) Costs not in AURORA 2006GRC_Book2_Adj Bench DR 3 for Initial Briefs (Electric) 3" xfId="3640"/>
    <cellStyle name="_DEM-WP(C) Costs not in AURORA 2006GRC_Book2_Adj Bench DR 3 for Initial Briefs (Electric)_DEM-WP(C) ENERG10C--ctn Mid-C_042010 2010GRC" xfId="3641"/>
    <cellStyle name="_DEM-WP(C) Costs not in AURORA 2006GRC_Book2_DEM-WP(C) ENERG10C--ctn Mid-C_042010 2010GRC" xfId="3642"/>
    <cellStyle name="_DEM-WP(C) Costs not in AURORA 2006GRC_Book2_Electric Rev Req Model (2009 GRC) Rebuttal" xfId="3643"/>
    <cellStyle name="_DEM-WP(C) Costs not in AURORA 2006GRC_Book2_Electric Rev Req Model (2009 GRC) Rebuttal 2" xfId="3644"/>
    <cellStyle name="_DEM-WP(C) Costs not in AURORA 2006GRC_Book2_Electric Rev Req Model (2009 GRC) Rebuttal REmoval of New  WH Solar AdjustMI" xfId="3645"/>
    <cellStyle name="_DEM-WP(C) Costs not in AURORA 2006GRC_Book2_Electric Rev Req Model (2009 GRC) Rebuttal REmoval of New  WH Solar AdjustMI 2" xfId="3646"/>
    <cellStyle name="_DEM-WP(C) Costs not in AURORA 2006GRC_Book2_Electric Rev Req Model (2009 GRC) Rebuttal REmoval of New  WH Solar AdjustMI 2 2" xfId="3647"/>
    <cellStyle name="_DEM-WP(C) Costs not in AURORA 2006GRC_Book2_Electric Rev Req Model (2009 GRC) Rebuttal REmoval of New  WH Solar AdjustMI 3" xfId="3648"/>
    <cellStyle name="_DEM-WP(C) Costs not in AURORA 2006GRC_Book2_Electric Rev Req Model (2009 GRC) Rebuttal REmoval of New  WH Solar AdjustMI_DEM-WP(C) ENERG10C--ctn Mid-C_042010 2010GRC" xfId="3649"/>
    <cellStyle name="_DEM-WP(C) Costs not in AURORA 2006GRC_Book2_Electric Rev Req Model (2009 GRC) Revised 01-18-2010" xfId="3650"/>
    <cellStyle name="_DEM-WP(C) Costs not in AURORA 2006GRC_Book2_Electric Rev Req Model (2009 GRC) Revised 01-18-2010 2" xfId="3651"/>
    <cellStyle name="_DEM-WP(C) Costs not in AURORA 2006GRC_Book2_Electric Rev Req Model (2009 GRC) Revised 01-18-2010 2 2" xfId="3652"/>
    <cellStyle name="_DEM-WP(C) Costs not in AURORA 2006GRC_Book2_Electric Rev Req Model (2009 GRC) Revised 01-18-2010 3" xfId="3653"/>
    <cellStyle name="_DEM-WP(C) Costs not in AURORA 2006GRC_Book2_Electric Rev Req Model (2009 GRC) Revised 01-18-2010_DEM-WP(C) ENERG10C--ctn Mid-C_042010 2010GRC" xfId="3654"/>
    <cellStyle name="_DEM-WP(C) Costs not in AURORA 2006GRC_Book2_Final Order Electric EXHIBIT A-1" xfId="3655"/>
    <cellStyle name="_DEM-WP(C) Costs not in AURORA 2006GRC_Book2_Final Order Electric EXHIBIT A-1 2" xfId="3656"/>
    <cellStyle name="_DEM-WP(C) Costs not in AURORA 2006GRC_Book4" xfId="3657"/>
    <cellStyle name="_DEM-WP(C) Costs not in AURORA 2006GRC_Book4 2" xfId="3658"/>
    <cellStyle name="_DEM-WP(C) Costs not in AURORA 2006GRC_Book4 2 2" xfId="3659"/>
    <cellStyle name="_DEM-WP(C) Costs not in AURORA 2006GRC_Book4 3" xfId="3660"/>
    <cellStyle name="_DEM-WP(C) Costs not in AURORA 2006GRC_Book4_DEM-WP(C) ENERG10C--ctn Mid-C_042010 2010GRC" xfId="3661"/>
    <cellStyle name="_DEM-WP(C) Costs not in AURORA 2006GRC_Book9" xfId="3662"/>
    <cellStyle name="_DEM-WP(C) Costs not in AURORA 2006GRC_Book9 2" xfId="3663"/>
    <cellStyle name="_DEM-WP(C) Costs not in AURORA 2006GRC_Book9 2 2" xfId="3664"/>
    <cellStyle name="_DEM-WP(C) Costs not in AURORA 2006GRC_Book9 3" xfId="3665"/>
    <cellStyle name="_DEM-WP(C) Costs not in AURORA 2006GRC_Book9_DEM-WP(C) ENERG10C--ctn Mid-C_042010 2010GRC" xfId="3666"/>
    <cellStyle name="_DEM-WP(C) Costs not in AURORA 2006GRC_Chelan PUD Power Costs (8-10)" xfId="3667"/>
    <cellStyle name="_DEM-WP(C) Costs not in AURORA 2006GRC_DEM-WP(C) Chelan Power Costs" xfId="3668"/>
    <cellStyle name="_DEM-WP(C) Costs not in AURORA 2006GRC_DEM-WP(C) ENERG10C--ctn Mid-C_042010 2010GRC" xfId="3669"/>
    <cellStyle name="_DEM-WP(C) Costs not in AURORA 2006GRC_DEM-WP(C) Gas Transport 2010GRC" xfId="3670"/>
    <cellStyle name="_DEM-WP(C) Costs not in AURORA 2006GRC_LSRWEP LGIA like Acctg Petition Aug 2010" xfId="3671"/>
    <cellStyle name="_DEM-WP(C) Costs not in AURORA 2006GRC_NIM Summary" xfId="3672"/>
    <cellStyle name="_DEM-WP(C) Costs not in AURORA 2006GRC_NIM Summary 09GRC" xfId="3673"/>
    <cellStyle name="_DEM-WP(C) Costs not in AURORA 2006GRC_NIM Summary 09GRC 2" xfId="3674"/>
    <cellStyle name="_DEM-WP(C) Costs not in AURORA 2006GRC_NIM Summary 09GRC 2 2" xfId="3675"/>
    <cellStyle name="_DEM-WP(C) Costs not in AURORA 2006GRC_NIM Summary 09GRC 3" xfId="3676"/>
    <cellStyle name="_DEM-WP(C) Costs not in AURORA 2006GRC_NIM Summary 09GRC_DEM-WP(C) ENERG10C--ctn Mid-C_042010 2010GRC" xfId="3677"/>
    <cellStyle name="_DEM-WP(C) Costs not in AURORA 2006GRC_NIM Summary 10" xfId="3678"/>
    <cellStyle name="_DEM-WP(C) Costs not in AURORA 2006GRC_NIM Summary 11" xfId="3679"/>
    <cellStyle name="_DEM-WP(C) Costs not in AURORA 2006GRC_NIM Summary 12" xfId="3680"/>
    <cellStyle name="_DEM-WP(C) Costs not in AURORA 2006GRC_NIM Summary 13" xfId="3681"/>
    <cellStyle name="_DEM-WP(C) Costs not in AURORA 2006GRC_NIM Summary 14" xfId="3682"/>
    <cellStyle name="_DEM-WP(C) Costs not in AURORA 2006GRC_NIM Summary 2" xfId="3683"/>
    <cellStyle name="_DEM-WP(C) Costs not in AURORA 2006GRC_NIM Summary 2 2" xfId="3684"/>
    <cellStyle name="_DEM-WP(C) Costs not in AURORA 2006GRC_NIM Summary 3" xfId="3685"/>
    <cellStyle name="_DEM-WP(C) Costs not in AURORA 2006GRC_NIM Summary 3 2" xfId="3686"/>
    <cellStyle name="_DEM-WP(C) Costs not in AURORA 2006GRC_NIM Summary 4" xfId="3687"/>
    <cellStyle name="_DEM-WP(C) Costs not in AURORA 2006GRC_NIM Summary 4 2" xfId="3688"/>
    <cellStyle name="_DEM-WP(C) Costs not in AURORA 2006GRC_NIM Summary 5" xfId="3689"/>
    <cellStyle name="_DEM-WP(C) Costs not in AURORA 2006GRC_NIM Summary 5 2" xfId="3690"/>
    <cellStyle name="_DEM-WP(C) Costs not in AURORA 2006GRC_NIM Summary 6" xfId="3691"/>
    <cellStyle name="_DEM-WP(C) Costs not in AURORA 2006GRC_NIM Summary 6 2" xfId="3692"/>
    <cellStyle name="_DEM-WP(C) Costs not in AURORA 2006GRC_NIM Summary 7" xfId="3693"/>
    <cellStyle name="_DEM-WP(C) Costs not in AURORA 2006GRC_NIM Summary 7 2" xfId="3694"/>
    <cellStyle name="_DEM-WP(C) Costs not in AURORA 2006GRC_NIM Summary 8" xfId="3695"/>
    <cellStyle name="_DEM-WP(C) Costs not in AURORA 2006GRC_NIM Summary 8 2" xfId="3696"/>
    <cellStyle name="_DEM-WP(C) Costs not in AURORA 2006GRC_NIM Summary 9" xfId="3697"/>
    <cellStyle name="_DEM-WP(C) Costs not in AURORA 2006GRC_NIM Summary 9 2" xfId="3698"/>
    <cellStyle name="_DEM-WP(C) Costs not in AURORA 2006GRC_NIM Summary_DEM-WP(C) ENERG10C--ctn Mid-C_042010 2010GRC" xfId="3699"/>
    <cellStyle name="_DEM-WP(C) Costs not in AURORA 2006GRC_PCA 9 -  Exhibit D April 2010 (3)" xfId="3700"/>
    <cellStyle name="_DEM-WP(C) Costs not in AURORA 2006GRC_PCA 9 -  Exhibit D April 2010 (3) 2" xfId="3701"/>
    <cellStyle name="_DEM-WP(C) Costs not in AURORA 2006GRC_PCA 9 -  Exhibit D April 2010 (3) 2 2" xfId="3702"/>
    <cellStyle name="_DEM-WP(C) Costs not in AURORA 2006GRC_PCA 9 -  Exhibit D April 2010 (3) 3" xfId="3703"/>
    <cellStyle name="_DEM-WP(C) Costs not in AURORA 2006GRC_PCA 9 -  Exhibit D April 2010 (3)_DEM-WP(C) ENERG10C--ctn Mid-C_042010 2010GRC" xfId="3704"/>
    <cellStyle name="_DEM-WP(C) Costs not in AURORA 2006GRC_Power Costs - Comparison bx Rbtl-Staff-Jt-PC" xfId="3705"/>
    <cellStyle name="_DEM-WP(C) Costs not in AURORA 2006GRC_Power Costs - Comparison bx Rbtl-Staff-Jt-PC 2" xfId="3706"/>
    <cellStyle name="_DEM-WP(C) Costs not in AURORA 2006GRC_Power Costs - Comparison bx Rbtl-Staff-Jt-PC 2 2" xfId="3707"/>
    <cellStyle name="_DEM-WP(C) Costs not in AURORA 2006GRC_Power Costs - Comparison bx Rbtl-Staff-Jt-PC 3" xfId="3708"/>
    <cellStyle name="_DEM-WP(C) Costs not in AURORA 2006GRC_Power Costs - Comparison bx Rbtl-Staff-Jt-PC_Adj Bench DR 3 for Initial Briefs (Electric)" xfId="3709"/>
    <cellStyle name="_DEM-WP(C) Costs not in AURORA 2006GRC_Power Costs - Comparison bx Rbtl-Staff-Jt-PC_Adj Bench DR 3 for Initial Briefs (Electric) 2" xfId="3710"/>
    <cellStyle name="_DEM-WP(C) Costs not in AURORA 2006GRC_Power Costs - Comparison bx Rbtl-Staff-Jt-PC_Adj Bench DR 3 for Initial Briefs (Electric) 2 2" xfId="3711"/>
    <cellStyle name="_DEM-WP(C) Costs not in AURORA 2006GRC_Power Costs - Comparison bx Rbtl-Staff-Jt-PC_Adj Bench DR 3 for Initial Briefs (Electric) 3" xfId="3712"/>
    <cellStyle name="_DEM-WP(C) Costs not in AURORA 2006GRC_Power Costs - Comparison bx Rbtl-Staff-Jt-PC_Adj Bench DR 3 for Initial Briefs (Electric)_DEM-WP(C) ENERG10C--ctn Mid-C_042010 2010GRC" xfId="3713"/>
    <cellStyle name="_DEM-WP(C) Costs not in AURORA 2006GRC_Power Costs - Comparison bx Rbtl-Staff-Jt-PC_DEM-WP(C) ENERG10C--ctn Mid-C_042010 2010GRC" xfId="3714"/>
    <cellStyle name="_DEM-WP(C) Costs not in AURORA 2006GRC_Power Costs - Comparison bx Rbtl-Staff-Jt-PC_Electric Rev Req Model (2009 GRC) Rebuttal" xfId="3715"/>
    <cellStyle name="_DEM-WP(C) Costs not in AURORA 2006GRC_Power Costs - Comparison bx Rbtl-Staff-Jt-PC_Electric Rev Req Model (2009 GRC) Rebuttal 2" xfId="3716"/>
    <cellStyle name="_DEM-WP(C) Costs not in AURORA 2006GRC_Power Costs - Comparison bx Rbtl-Staff-Jt-PC_Electric Rev Req Model (2009 GRC) Rebuttal REmoval of New  WH Solar AdjustMI" xfId="3717"/>
    <cellStyle name="_DEM-WP(C) Costs not in AURORA 2006GRC_Power Costs - Comparison bx Rbtl-Staff-Jt-PC_Electric Rev Req Model (2009 GRC) Rebuttal REmoval of New  WH Solar AdjustMI 2" xfId="3718"/>
    <cellStyle name="_DEM-WP(C) Costs not in AURORA 2006GRC_Power Costs - Comparison bx Rbtl-Staff-Jt-PC_Electric Rev Req Model (2009 GRC) Rebuttal REmoval of New  WH Solar AdjustMI 2 2" xfId="3719"/>
    <cellStyle name="_DEM-WP(C) Costs not in AURORA 2006GRC_Power Costs - Comparison bx Rbtl-Staff-Jt-PC_Electric Rev Req Model (2009 GRC) Rebuttal REmoval of New  WH Solar AdjustMI 3" xfId="3720"/>
    <cellStyle name="_DEM-WP(C) Costs not in AURORA 2006GRC_Power Costs - Comparison bx Rbtl-Staff-Jt-PC_Electric Rev Req Model (2009 GRC) Rebuttal REmoval of New  WH Solar AdjustMI_DEM-WP(C) ENERG10C--ctn Mid-C_042010 2010GRC" xfId="3721"/>
    <cellStyle name="_DEM-WP(C) Costs not in AURORA 2006GRC_Power Costs - Comparison bx Rbtl-Staff-Jt-PC_Electric Rev Req Model (2009 GRC) Revised 01-18-2010" xfId="3722"/>
    <cellStyle name="_DEM-WP(C) Costs not in AURORA 2006GRC_Power Costs - Comparison bx Rbtl-Staff-Jt-PC_Electric Rev Req Model (2009 GRC) Revised 01-18-2010 2" xfId="3723"/>
    <cellStyle name="_DEM-WP(C) Costs not in AURORA 2006GRC_Power Costs - Comparison bx Rbtl-Staff-Jt-PC_Electric Rev Req Model (2009 GRC) Revised 01-18-2010 2 2" xfId="3724"/>
    <cellStyle name="_DEM-WP(C) Costs not in AURORA 2006GRC_Power Costs - Comparison bx Rbtl-Staff-Jt-PC_Electric Rev Req Model (2009 GRC) Revised 01-18-2010 3" xfId="3725"/>
    <cellStyle name="_DEM-WP(C) Costs not in AURORA 2006GRC_Power Costs - Comparison bx Rbtl-Staff-Jt-PC_Electric Rev Req Model (2009 GRC) Revised 01-18-2010_DEM-WP(C) ENERG10C--ctn Mid-C_042010 2010GRC" xfId="3726"/>
    <cellStyle name="_DEM-WP(C) Costs not in AURORA 2006GRC_Power Costs - Comparison bx Rbtl-Staff-Jt-PC_Final Order Electric EXHIBIT A-1" xfId="3727"/>
    <cellStyle name="_DEM-WP(C) Costs not in AURORA 2006GRC_Power Costs - Comparison bx Rbtl-Staff-Jt-PC_Final Order Electric EXHIBIT A-1 2" xfId="3728"/>
    <cellStyle name="_DEM-WP(C) Costs not in AURORA 2006GRC_Rebuttal Power Costs" xfId="3729"/>
    <cellStyle name="_DEM-WP(C) Costs not in AURORA 2006GRC_Rebuttal Power Costs 2" xfId="3730"/>
    <cellStyle name="_DEM-WP(C) Costs not in AURORA 2006GRC_Rebuttal Power Costs 2 2" xfId="3731"/>
    <cellStyle name="_DEM-WP(C) Costs not in AURORA 2006GRC_Rebuttal Power Costs 3" xfId="3732"/>
    <cellStyle name="_DEM-WP(C) Costs not in AURORA 2006GRC_Rebuttal Power Costs_Adj Bench DR 3 for Initial Briefs (Electric)" xfId="3733"/>
    <cellStyle name="_DEM-WP(C) Costs not in AURORA 2006GRC_Rebuttal Power Costs_Adj Bench DR 3 for Initial Briefs (Electric) 2" xfId="3734"/>
    <cellStyle name="_DEM-WP(C) Costs not in AURORA 2006GRC_Rebuttal Power Costs_Adj Bench DR 3 for Initial Briefs (Electric) 2 2" xfId="3735"/>
    <cellStyle name="_DEM-WP(C) Costs not in AURORA 2006GRC_Rebuttal Power Costs_Adj Bench DR 3 for Initial Briefs (Electric) 3" xfId="3736"/>
    <cellStyle name="_DEM-WP(C) Costs not in AURORA 2006GRC_Rebuttal Power Costs_Adj Bench DR 3 for Initial Briefs (Electric)_DEM-WP(C) ENERG10C--ctn Mid-C_042010 2010GRC" xfId="3737"/>
    <cellStyle name="_DEM-WP(C) Costs not in AURORA 2006GRC_Rebuttal Power Costs_DEM-WP(C) ENERG10C--ctn Mid-C_042010 2010GRC" xfId="3738"/>
    <cellStyle name="_DEM-WP(C) Costs not in AURORA 2006GRC_Rebuttal Power Costs_Electric Rev Req Model (2009 GRC) Rebuttal" xfId="3739"/>
    <cellStyle name="_DEM-WP(C) Costs not in AURORA 2006GRC_Rebuttal Power Costs_Electric Rev Req Model (2009 GRC) Rebuttal 2" xfId="3740"/>
    <cellStyle name="_DEM-WP(C) Costs not in AURORA 2006GRC_Rebuttal Power Costs_Electric Rev Req Model (2009 GRC) Rebuttal REmoval of New  WH Solar AdjustMI" xfId="3741"/>
    <cellStyle name="_DEM-WP(C) Costs not in AURORA 2006GRC_Rebuttal Power Costs_Electric Rev Req Model (2009 GRC) Rebuttal REmoval of New  WH Solar AdjustMI 2" xfId="3742"/>
    <cellStyle name="_DEM-WP(C) Costs not in AURORA 2006GRC_Rebuttal Power Costs_Electric Rev Req Model (2009 GRC) Rebuttal REmoval of New  WH Solar AdjustMI 2 2" xfId="3743"/>
    <cellStyle name="_DEM-WP(C) Costs not in AURORA 2006GRC_Rebuttal Power Costs_Electric Rev Req Model (2009 GRC) Rebuttal REmoval of New  WH Solar AdjustMI 3" xfId="3744"/>
    <cellStyle name="_DEM-WP(C) Costs not in AURORA 2006GRC_Rebuttal Power Costs_Electric Rev Req Model (2009 GRC) Rebuttal REmoval of New  WH Solar AdjustMI_DEM-WP(C) ENERG10C--ctn Mid-C_042010 2010GRC" xfId="3745"/>
    <cellStyle name="_DEM-WP(C) Costs not in AURORA 2006GRC_Rebuttal Power Costs_Electric Rev Req Model (2009 GRC) Revised 01-18-2010" xfId="3746"/>
    <cellStyle name="_DEM-WP(C) Costs not in AURORA 2006GRC_Rebuttal Power Costs_Electric Rev Req Model (2009 GRC) Revised 01-18-2010 2" xfId="3747"/>
    <cellStyle name="_DEM-WP(C) Costs not in AURORA 2006GRC_Rebuttal Power Costs_Electric Rev Req Model (2009 GRC) Revised 01-18-2010 2 2" xfId="3748"/>
    <cellStyle name="_DEM-WP(C) Costs not in AURORA 2006GRC_Rebuttal Power Costs_Electric Rev Req Model (2009 GRC) Revised 01-18-2010 3" xfId="3749"/>
    <cellStyle name="_DEM-WP(C) Costs not in AURORA 2006GRC_Rebuttal Power Costs_Electric Rev Req Model (2009 GRC) Revised 01-18-2010_DEM-WP(C) ENERG10C--ctn Mid-C_042010 2010GRC" xfId="3750"/>
    <cellStyle name="_DEM-WP(C) Costs not in AURORA 2006GRC_Rebuttal Power Costs_Final Order Electric EXHIBIT A-1" xfId="3751"/>
    <cellStyle name="_DEM-WP(C) Costs not in AURORA 2006GRC_Rebuttal Power Costs_Final Order Electric EXHIBIT A-1 2" xfId="3752"/>
    <cellStyle name="_DEM-WP(C) Costs not in AURORA 2006GRC_Transmission Workbook for May BOD" xfId="3753"/>
    <cellStyle name="_DEM-WP(C) Costs not in AURORA 2006GRC_Transmission Workbook for May BOD 2" xfId="3754"/>
    <cellStyle name="_DEM-WP(C) Costs not in AURORA 2006GRC_Transmission Workbook for May BOD 2 2" xfId="3755"/>
    <cellStyle name="_DEM-WP(C) Costs not in AURORA 2006GRC_Transmission Workbook for May BOD 3" xfId="3756"/>
    <cellStyle name="_DEM-WP(C) Costs not in AURORA 2006GRC_Transmission Workbook for May BOD_DEM-WP(C) ENERG10C--ctn Mid-C_042010 2010GRC" xfId="3757"/>
    <cellStyle name="_DEM-WP(C) Costs not in AURORA 2006GRC_Wind Integration 10GRC" xfId="3758"/>
    <cellStyle name="_DEM-WP(C) Costs not in AURORA 2006GRC_Wind Integration 10GRC 2" xfId="3759"/>
    <cellStyle name="_DEM-WP(C) Costs not in AURORA 2006GRC_Wind Integration 10GRC 2 2" xfId="3760"/>
    <cellStyle name="_DEM-WP(C) Costs not in AURORA 2006GRC_Wind Integration 10GRC 3" xfId="3761"/>
    <cellStyle name="_DEM-WP(C) Costs not in AURORA 2006GRC_Wind Integration 10GRC_DEM-WP(C) ENERG10C--ctn Mid-C_042010 2010GRC" xfId="3762"/>
    <cellStyle name="_DEM-WP(C) Costs not in AURORA 2007GRC" xfId="3763"/>
    <cellStyle name="_DEM-WP(C) Costs not in AURORA 2007GRC 2" xfId="3764"/>
    <cellStyle name="_DEM-WP(C) Costs not in AURORA 2007GRC 2 2" xfId="3765"/>
    <cellStyle name="_DEM-WP(C) Costs not in AURORA 2007GRC 3" xfId="3766"/>
    <cellStyle name="_DEM-WP(C) Costs not in AURORA 2007GRC Update" xfId="3767"/>
    <cellStyle name="_DEM-WP(C) Costs not in AURORA 2007GRC Update 2" xfId="3768"/>
    <cellStyle name="_DEM-WP(C) Costs not in AURORA 2007GRC Update 2 2" xfId="3769"/>
    <cellStyle name="_DEM-WP(C) Costs not in AURORA 2007GRC Update 3" xfId="3770"/>
    <cellStyle name="_DEM-WP(C) Costs not in AURORA 2007GRC Update_DEM-WP(C) ENERG10C--ctn Mid-C_042010 2010GRC" xfId="3771"/>
    <cellStyle name="_DEM-WP(C) Costs not in AURORA 2007GRC Update_NIM Summary" xfId="3772"/>
    <cellStyle name="_DEM-WP(C) Costs not in AURORA 2007GRC Update_NIM Summary 2" xfId="3773"/>
    <cellStyle name="_DEM-WP(C) Costs not in AURORA 2007GRC Update_NIM Summary 2 2" xfId="3774"/>
    <cellStyle name="_DEM-WP(C) Costs not in AURORA 2007GRC Update_NIM Summary 3" xfId="3775"/>
    <cellStyle name="_DEM-WP(C) Costs not in AURORA 2007GRC Update_NIM Summary_DEM-WP(C) ENERG10C--ctn Mid-C_042010 2010GRC" xfId="3776"/>
    <cellStyle name="_DEM-WP(C) Costs not in AURORA 2007GRC_16.37E Wild Horse Expansion DeferralRevwrkingfile SF" xfId="3777"/>
    <cellStyle name="_DEM-WP(C) Costs not in AURORA 2007GRC_16.37E Wild Horse Expansion DeferralRevwrkingfile SF 2" xfId="3778"/>
    <cellStyle name="_DEM-WP(C) Costs not in AURORA 2007GRC_16.37E Wild Horse Expansion DeferralRevwrkingfile SF 2 2" xfId="3779"/>
    <cellStyle name="_DEM-WP(C) Costs not in AURORA 2007GRC_16.37E Wild Horse Expansion DeferralRevwrkingfile SF 3" xfId="3780"/>
    <cellStyle name="_DEM-WP(C) Costs not in AURORA 2007GRC_16.37E Wild Horse Expansion DeferralRevwrkingfile SF_DEM-WP(C) ENERG10C--ctn Mid-C_042010 2010GRC" xfId="3781"/>
    <cellStyle name="_DEM-WP(C) Costs not in AURORA 2007GRC_2009 GRC Compl Filing - Exhibit D" xfId="3782"/>
    <cellStyle name="_DEM-WP(C) Costs not in AURORA 2007GRC_2009 GRC Compl Filing - Exhibit D 2" xfId="3783"/>
    <cellStyle name="_DEM-WP(C) Costs not in AURORA 2007GRC_2009 GRC Compl Filing - Exhibit D 2 2" xfId="3784"/>
    <cellStyle name="_DEM-WP(C) Costs not in AURORA 2007GRC_2009 GRC Compl Filing - Exhibit D 3" xfId="3785"/>
    <cellStyle name="_DEM-WP(C) Costs not in AURORA 2007GRC_2009 GRC Compl Filing - Exhibit D_DEM-WP(C) ENERG10C--ctn Mid-C_042010 2010GRC" xfId="3786"/>
    <cellStyle name="_DEM-WP(C) Costs not in AURORA 2007GRC_Adj Bench DR 3 for Initial Briefs (Electric)" xfId="3787"/>
    <cellStyle name="_DEM-WP(C) Costs not in AURORA 2007GRC_Adj Bench DR 3 for Initial Briefs (Electric) 2" xfId="3788"/>
    <cellStyle name="_DEM-WP(C) Costs not in AURORA 2007GRC_Adj Bench DR 3 for Initial Briefs (Electric) 2 2" xfId="3789"/>
    <cellStyle name="_DEM-WP(C) Costs not in AURORA 2007GRC_Adj Bench DR 3 for Initial Briefs (Electric) 3" xfId="3790"/>
    <cellStyle name="_DEM-WP(C) Costs not in AURORA 2007GRC_Adj Bench DR 3 for Initial Briefs (Electric)_DEM-WP(C) ENERG10C--ctn Mid-C_042010 2010GRC" xfId="3791"/>
    <cellStyle name="_DEM-WP(C) Costs not in AURORA 2007GRC_Book2" xfId="3792"/>
    <cellStyle name="_DEM-WP(C) Costs not in AURORA 2007GRC_Book2 2" xfId="3793"/>
    <cellStyle name="_DEM-WP(C) Costs not in AURORA 2007GRC_Book2 2 2" xfId="3794"/>
    <cellStyle name="_DEM-WP(C) Costs not in AURORA 2007GRC_Book2 3" xfId="3795"/>
    <cellStyle name="_DEM-WP(C) Costs not in AURORA 2007GRC_Book2_DEM-WP(C) ENERG10C--ctn Mid-C_042010 2010GRC" xfId="3796"/>
    <cellStyle name="_DEM-WP(C) Costs not in AURORA 2007GRC_Book4" xfId="3797"/>
    <cellStyle name="_DEM-WP(C) Costs not in AURORA 2007GRC_Book4 2" xfId="3798"/>
    <cellStyle name="_DEM-WP(C) Costs not in AURORA 2007GRC_Book4 2 2" xfId="3799"/>
    <cellStyle name="_DEM-WP(C) Costs not in AURORA 2007GRC_Book4 3" xfId="3800"/>
    <cellStyle name="_DEM-WP(C) Costs not in AURORA 2007GRC_Book4_DEM-WP(C) ENERG10C--ctn Mid-C_042010 2010GRC" xfId="3801"/>
    <cellStyle name="_DEM-WP(C) Costs not in AURORA 2007GRC_DEM-WP(C) ENERG10C--ctn Mid-C_042010 2010GRC" xfId="3802"/>
    <cellStyle name="_DEM-WP(C) Costs not in AURORA 2007GRC_Electric Rev Req Model (2009 GRC) " xfId="3803"/>
    <cellStyle name="_DEM-WP(C) Costs not in AURORA 2007GRC_Electric Rev Req Model (2009 GRC)  2" xfId="3804"/>
    <cellStyle name="_DEM-WP(C) Costs not in AURORA 2007GRC_Electric Rev Req Model (2009 GRC)  2 2" xfId="3805"/>
    <cellStyle name="_DEM-WP(C) Costs not in AURORA 2007GRC_Electric Rev Req Model (2009 GRC)  3" xfId="3806"/>
    <cellStyle name="_DEM-WP(C) Costs not in AURORA 2007GRC_Electric Rev Req Model (2009 GRC) _DEM-WP(C) ENERG10C--ctn Mid-C_042010 2010GRC" xfId="3807"/>
    <cellStyle name="_DEM-WP(C) Costs not in AURORA 2007GRC_Electric Rev Req Model (2009 GRC) Rebuttal" xfId="3808"/>
    <cellStyle name="_DEM-WP(C) Costs not in AURORA 2007GRC_Electric Rev Req Model (2009 GRC) Rebuttal 2" xfId="3809"/>
    <cellStyle name="_DEM-WP(C) Costs not in AURORA 2007GRC_Electric Rev Req Model (2009 GRC) Rebuttal REmoval of New  WH Solar AdjustMI" xfId="3810"/>
    <cellStyle name="_DEM-WP(C) Costs not in AURORA 2007GRC_Electric Rev Req Model (2009 GRC) Rebuttal REmoval of New  WH Solar AdjustMI 2" xfId="3811"/>
    <cellStyle name="_DEM-WP(C) Costs not in AURORA 2007GRC_Electric Rev Req Model (2009 GRC) Rebuttal REmoval of New  WH Solar AdjustMI 2 2" xfId="3812"/>
    <cellStyle name="_DEM-WP(C) Costs not in AURORA 2007GRC_Electric Rev Req Model (2009 GRC) Rebuttal REmoval of New  WH Solar AdjustMI 3" xfId="3813"/>
    <cellStyle name="_DEM-WP(C) Costs not in AURORA 2007GRC_Electric Rev Req Model (2009 GRC) Rebuttal REmoval of New  WH Solar AdjustMI_DEM-WP(C) ENERG10C--ctn Mid-C_042010 2010GRC" xfId="3814"/>
    <cellStyle name="_DEM-WP(C) Costs not in AURORA 2007GRC_Electric Rev Req Model (2009 GRC) Revised 01-18-2010" xfId="3815"/>
    <cellStyle name="_DEM-WP(C) Costs not in AURORA 2007GRC_Electric Rev Req Model (2009 GRC) Revised 01-18-2010 2" xfId="3816"/>
    <cellStyle name="_DEM-WP(C) Costs not in AURORA 2007GRC_Electric Rev Req Model (2009 GRC) Revised 01-18-2010 2 2" xfId="3817"/>
    <cellStyle name="_DEM-WP(C) Costs not in AURORA 2007GRC_Electric Rev Req Model (2009 GRC) Revised 01-18-2010 3" xfId="3818"/>
    <cellStyle name="_DEM-WP(C) Costs not in AURORA 2007GRC_Electric Rev Req Model (2009 GRC) Revised 01-18-2010_DEM-WP(C) ENERG10C--ctn Mid-C_042010 2010GRC" xfId="3819"/>
    <cellStyle name="_DEM-WP(C) Costs not in AURORA 2007GRC_Final Order Electric EXHIBIT A-1" xfId="3820"/>
    <cellStyle name="_DEM-WP(C) Costs not in AURORA 2007GRC_Final Order Electric EXHIBIT A-1 2" xfId="3821"/>
    <cellStyle name="_DEM-WP(C) Costs not in AURORA 2007GRC_NIM Summary" xfId="3822"/>
    <cellStyle name="_DEM-WP(C) Costs not in AURORA 2007GRC_NIM Summary 2" xfId="3823"/>
    <cellStyle name="_DEM-WP(C) Costs not in AURORA 2007GRC_NIM Summary 2 2" xfId="3824"/>
    <cellStyle name="_DEM-WP(C) Costs not in AURORA 2007GRC_NIM Summary 3" xfId="3825"/>
    <cellStyle name="_DEM-WP(C) Costs not in AURORA 2007GRC_NIM Summary_DEM-WP(C) ENERG10C--ctn Mid-C_042010 2010GRC" xfId="3826"/>
    <cellStyle name="_DEM-WP(C) Costs not in AURORA 2007GRC_NIM+O&amp;M Monthly" xfId="3827"/>
    <cellStyle name="_DEM-WP(C) Costs not in AURORA 2007GRC_Power Costs - Comparison bx Rbtl-Staff-Jt-PC" xfId="3828"/>
    <cellStyle name="_DEM-WP(C) Costs not in AURORA 2007GRC_Power Costs - Comparison bx Rbtl-Staff-Jt-PC 2" xfId="3829"/>
    <cellStyle name="_DEM-WP(C) Costs not in AURORA 2007GRC_Power Costs - Comparison bx Rbtl-Staff-Jt-PC 2 2" xfId="3830"/>
    <cellStyle name="_DEM-WP(C) Costs not in AURORA 2007GRC_Power Costs - Comparison bx Rbtl-Staff-Jt-PC 3" xfId="3831"/>
    <cellStyle name="_DEM-WP(C) Costs not in AURORA 2007GRC_Power Costs - Comparison bx Rbtl-Staff-Jt-PC_DEM-WP(C) ENERG10C--ctn Mid-C_042010 2010GRC" xfId="3832"/>
    <cellStyle name="_DEM-WP(C) Costs not in AURORA 2007GRC_Rebuttal Power Costs" xfId="3833"/>
    <cellStyle name="_DEM-WP(C) Costs not in AURORA 2007GRC_Rebuttal Power Costs 2" xfId="3834"/>
    <cellStyle name="_DEM-WP(C) Costs not in AURORA 2007GRC_Rebuttal Power Costs 2 2" xfId="3835"/>
    <cellStyle name="_DEM-WP(C) Costs not in AURORA 2007GRC_Rebuttal Power Costs 3" xfId="3836"/>
    <cellStyle name="_DEM-WP(C) Costs not in AURORA 2007GRC_Rebuttal Power Costs_DEM-WP(C) ENERG10C--ctn Mid-C_042010 2010GRC" xfId="3837"/>
    <cellStyle name="_DEM-WP(C) Costs not in AURORA 2007GRC_TENASKA REGULATORY ASSET" xfId="3838"/>
    <cellStyle name="_DEM-WP(C) Costs not in AURORA 2007GRC_TENASKA REGULATORY ASSET 2" xfId="3839"/>
    <cellStyle name="_DEM-WP(C) Costs not in AURORA 2007PCORC" xfId="3840"/>
    <cellStyle name="_DEM-WP(C) Costs not in AURORA 2007PCORC 2" xfId="3841"/>
    <cellStyle name="_DEM-WP(C) Costs not in AURORA 2007PCORC 2 2" xfId="3842"/>
    <cellStyle name="_DEM-WP(C) Costs not in AURORA 2007PCORC 3" xfId="3843"/>
    <cellStyle name="_DEM-WP(C) Costs not in AURORA 2007PCORC_Chelan PUD Power Costs (8-10)" xfId="3844"/>
    <cellStyle name="_DEM-WP(C) Costs not in AURORA 2007PCORC_DEM-WP(C) ENERG10C--ctn Mid-C_042010 2010GRC" xfId="3845"/>
    <cellStyle name="_DEM-WP(C) Costs not in AURORA 2007PCORC_NIM Summary" xfId="3846"/>
    <cellStyle name="_DEM-WP(C) Costs not in AURORA 2007PCORC_NIM Summary 2" xfId="3847"/>
    <cellStyle name="_DEM-WP(C) Costs not in AURORA 2007PCORC_NIM Summary 2 2" xfId="3848"/>
    <cellStyle name="_DEM-WP(C) Costs not in AURORA 2007PCORC_NIM Summary 3" xfId="3849"/>
    <cellStyle name="_DEM-WP(C) Costs not in AURORA 2007PCORC_NIM Summary_DEM-WP(C) ENERG10C--ctn Mid-C_042010 2010GRC" xfId="3850"/>
    <cellStyle name="_DEM-WP(C) Costs not in AURORA 2007PCORC-5.07Update" xfId="3851"/>
    <cellStyle name="_DEM-WP(C) Costs not in AURORA 2007PCORC-5.07Update 2" xfId="3852"/>
    <cellStyle name="_DEM-WP(C) Costs not in AURORA 2007PCORC-5.07Update 2 2" xfId="3853"/>
    <cellStyle name="_DEM-WP(C) Costs not in AURORA 2007PCORC-5.07Update 3" xfId="3854"/>
    <cellStyle name="_DEM-WP(C) Costs not in AURORA 2007PCORC-5.07Update_16.37E Wild Horse Expansion DeferralRevwrkingfile SF" xfId="3855"/>
    <cellStyle name="_DEM-WP(C) Costs not in AURORA 2007PCORC-5.07Update_16.37E Wild Horse Expansion DeferralRevwrkingfile SF 2" xfId="3856"/>
    <cellStyle name="_DEM-WP(C) Costs not in AURORA 2007PCORC-5.07Update_16.37E Wild Horse Expansion DeferralRevwrkingfile SF 2 2" xfId="3857"/>
    <cellStyle name="_DEM-WP(C) Costs not in AURORA 2007PCORC-5.07Update_16.37E Wild Horse Expansion DeferralRevwrkingfile SF 3" xfId="3858"/>
    <cellStyle name="_DEM-WP(C) Costs not in AURORA 2007PCORC-5.07Update_16.37E Wild Horse Expansion DeferralRevwrkingfile SF_DEM-WP(C) ENERG10C--ctn Mid-C_042010 2010GRC" xfId="3859"/>
    <cellStyle name="_DEM-WP(C) Costs not in AURORA 2007PCORC-5.07Update_2009 GRC Compl Filing - Exhibit D" xfId="3860"/>
    <cellStyle name="_DEM-WP(C) Costs not in AURORA 2007PCORC-5.07Update_2009 GRC Compl Filing - Exhibit D 2" xfId="3861"/>
    <cellStyle name="_DEM-WP(C) Costs not in AURORA 2007PCORC-5.07Update_2009 GRC Compl Filing - Exhibit D 2 2" xfId="3862"/>
    <cellStyle name="_DEM-WP(C) Costs not in AURORA 2007PCORC-5.07Update_2009 GRC Compl Filing - Exhibit D 3" xfId="3863"/>
    <cellStyle name="_DEM-WP(C) Costs not in AURORA 2007PCORC-5.07Update_2009 GRC Compl Filing - Exhibit D_DEM-WP(C) ENERG10C--ctn Mid-C_042010 2010GRC" xfId="3864"/>
    <cellStyle name="_DEM-WP(C) Costs not in AURORA 2007PCORC-5.07Update_Adj Bench DR 3 for Initial Briefs (Electric)" xfId="3865"/>
    <cellStyle name="_DEM-WP(C) Costs not in AURORA 2007PCORC-5.07Update_Adj Bench DR 3 for Initial Briefs (Electric) 2" xfId="3866"/>
    <cellStyle name="_DEM-WP(C) Costs not in AURORA 2007PCORC-5.07Update_Adj Bench DR 3 for Initial Briefs (Electric) 2 2" xfId="3867"/>
    <cellStyle name="_DEM-WP(C) Costs not in AURORA 2007PCORC-5.07Update_Adj Bench DR 3 for Initial Briefs (Electric) 3" xfId="3868"/>
    <cellStyle name="_DEM-WP(C) Costs not in AURORA 2007PCORC-5.07Update_Adj Bench DR 3 for Initial Briefs (Electric)_DEM-WP(C) ENERG10C--ctn Mid-C_042010 2010GRC" xfId="3869"/>
    <cellStyle name="_DEM-WP(C) Costs not in AURORA 2007PCORC-5.07Update_Book1" xfId="3870"/>
    <cellStyle name="_DEM-WP(C) Costs not in AURORA 2007PCORC-5.07Update_Book2" xfId="3871"/>
    <cellStyle name="_DEM-WP(C) Costs not in AURORA 2007PCORC-5.07Update_Book2 2" xfId="3872"/>
    <cellStyle name="_DEM-WP(C) Costs not in AURORA 2007PCORC-5.07Update_Book2 2 2" xfId="3873"/>
    <cellStyle name="_DEM-WP(C) Costs not in AURORA 2007PCORC-5.07Update_Book2 3" xfId="3874"/>
    <cellStyle name="_DEM-WP(C) Costs not in AURORA 2007PCORC-5.07Update_Book2_DEM-WP(C) ENERG10C--ctn Mid-C_042010 2010GRC" xfId="3875"/>
    <cellStyle name="_DEM-WP(C) Costs not in AURORA 2007PCORC-5.07Update_Book4" xfId="3876"/>
    <cellStyle name="_DEM-WP(C) Costs not in AURORA 2007PCORC-5.07Update_Book4 2" xfId="3877"/>
    <cellStyle name="_DEM-WP(C) Costs not in AURORA 2007PCORC-5.07Update_Book4 2 2" xfId="3878"/>
    <cellStyle name="_DEM-WP(C) Costs not in AURORA 2007PCORC-5.07Update_Book4 3" xfId="3879"/>
    <cellStyle name="_DEM-WP(C) Costs not in AURORA 2007PCORC-5.07Update_Book4_DEM-WP(C) ENERG10C--ctn Mid-C_042010 2010GRC" xfId="3880"/>
    <cellStyle name="_DEM-WP(C) Costs not in AURORA 2007PCORC-5.07Update_Chelan PUD Power Costs (8-10)" xfId="3881"/>
    <cellStyle name="_DEM-WP(C) Costs not in AURORA 2007PCORC-5.07Update_Confidential Material" xfId="3882"/>
    <cellStyle name="_DEM-WP(C) Costs not in AURORA 2007PCORC-5.07Update_DEM-WP(C) Colstrip 12 Coal Cost Forecast 2010GRC" xfId="3883"/>
    <cellStyle name="_DEM-WP(C) Costs not in AURORA 2007PCORC-5.07Update_DEM-WP(C) ENERG10C--ctn Mid-C_042010 2010GRC" xfId="3884"/>
    <cellStyle name="_DEM-WP(C) Costs not in AURORA 2007PCORC-5.07Update_DEM-WP(C) Production O&amp;M 2009GRC Rebuttal" xfId="3885"/>
    <cellStyle name="_DEM-WP(C) Costs not in AURORA 2007PCORC-5.07Update_DEM-WP(C) Production O&amp;M 2009GRC Rebuttal 2" xfId="3886"/>
    <cellStyle name="_DEM-WP(C) Costs not in AURORA 2007PCORC-5.07Update_DEM-WP(C) Production O&amp;M 2009GRC Rebuttal 2 2" xfId="3887"/>
    <cellStyle name="_DEM-WP(C) Costs not in AURORA 2007PCORC-5.07Update_DEM-WP(C) Production O&amp;M 2009GRC Rebuttal 3" xfId="3888"/>
    <cellStyle name="_DEM-WP(C) Costs not in AURORA 2007PCORC-5.07Update_DEM-WP(C) Production O&amp;M 2009GRC Rebuttal_Adj Bench DR 3 for Initial Briefs (Electric)" xfId="3889"/>
    <cellStyle name="_DEM-WP(C) Costs not in AURORA 2007PCORC-5.07Update_DEM-WP(C) Production O&amp;M 2009GRC Rebuttal_Adj Bench DR 3 for Initial Briefs (Electric) 2" xfId="3890"/>
    <cellStyle name="_DEM-WP(C) Costs not in AURORA 2007PCORC-5.07Update_DEM-WP(C) Production O&amp;M 2009GRC Rebuttal_Adj Bench DR 3 for Initial Briefs (Electric) 2 2" xfId="3891"/>
    <cellStyle name="_DEM-WP(C) Costs not in AURORA 2007PCORC-5.07Update_DEM-WP(C) Production O&amp;M 2009GRC Rebuttal_Adj Bench DR 3 for Initial Briefs (Electric) 3" xfId="3892"/>
    <cellStyle name="_DEM-WP(C) Costs not in AURORA 2007PCORC-5.07Update_DEM-WP(C) Production O&amp;M 2009GRC Rebuttal_Adj Bench DR 3 for Initial Briefs (Electric)_DEM-WP(C) ENERG10C--ctn Mid-C_042010 2010GRC" xfId="3893"/>
    <cellStyle name="_DEM-WP(C) Costs not in AURORA 2007PCORC-5.07Update_DEM-WP(C) Production O&amp;M 2009GRC Rebuttal_Book2" xfId="3894"/>
    <cellStyle name="_DEM-WP(C) Costs not in AURORA 2007PCORC-5.07Update_DEM-WP(C) Production O&amp;M 2009GRC Rebuttal_Book2 2" xfId="3895"/>
    <cellStyle name="_DEM-WP(C) Costs not in AURORA 2007PCORC-5.07Update_DEM-WP(C) Production O&amp;M 2009GRC Rebuttal_Book2 2 2" xfId="3896"/>
    <cellStyle name="_DEM-WP(C) Costs not in AURORA 2007PCORC-5.07Update_DEM-WP(C) Production O&amp;M 2009GRC Rebuttal_Book2 3" xfId="3897"/>
    <cellStyle name="_DEM-WP(C) Costs not in AURORA 2007PCORC-5.07Update_DEM-WP(C) Production O&amp;M 2009GRC Rebuttal_Book2_Adj Bench DR 3 for Initial Briefs (Electric)" xfId="3898"/>
    <cellStyle name="_DEM-WP(C) Costs not in AURORA 2007PCORC-5.07Update_DEM-WP(C) Production O&amp;M 2009GRC Rebuttal_Book2_Adj Bench DR 3 for Initial Briefs (Electric) 2" xfId="3899"/>
    <cellStyle name="_DEM-WP(C) Costs not in AURORA 2007PCORC-5.07Update_DEM-WP(C) Production O&amp;M 2009GRC Rebuttal_Book2_Adj Bench DR 3 for Initial Briefs (Electric) 2 2" xfId="3900"/>
    <cellStyle name="_DEM-WP(C) Costs not in AURORA 2007PCORC-5.07Update_DEM-WP(C) Production O&amp;M 2009GRC Rebuttal_Book2_Adj Bench DR 3 for Initial Briefs (Electric) 3" xfId="3901"/>
    <cellStyle name="_DEM-WP(C) Costs not in AURORA 2007PCORC-5.07Update_DEM-WP(C) Production O&amp;M 2009GRC Rebuttal_Book2_Adj Bench DR 3 for Initial Briefs (Electric)_DEM-WP(C) ENERG10C--ctn Mid-C_042010 2010GRC" xfId="3902"/>
    <cellStyle name="_DEM-WP(C) Costs not in AURORA 2007PCORC-5.07Update_DEM-WP(C) Production O&amp;M 2009GRC Rebuttal_Book2_DEM-WP(C) ENERG10C--ctn Mid-C_042010 2010GRC" xfId="3903"/>
    <cellStyle name="_DEM-WP(C) Costs not in AURORA 2007PCORC-5.07Update_DEM-WP(C) Production O&amp;M 2009GRC Rebuttal_Book2_Electric Rev Req Model (2009 GRC) Rebuttal" xfId="3904"/>
    <cellStyle name="_DEM-WP(C) Costs not in AURORA 2007PCORC-5.07Update_DEM-WP(C) Production O&amp;M 2009GRC Rebuttal_Book2_Electric Rev Req Model (2009 GRC) Rebuttal 2" xfId="3905"/>
    <cellStyle name="_DEM-WP(C) Costs not in AURORA 2007PCORC-5.07Update_DEM-WP(C) Production O&amp;M 2009GRC Rebuttal_Book2_Electric Rev Req Model (2009 GRC) Rebuttal REmoval of New  WH Solar AdjustMI" xfId="3906"/>
    <cellStyle name="_DEM-WP(C) Costs not in AURORA 2007PCORC-5.07Update_DEM-WP(C) Production O&amp;M 2009GRC Rebuttal_Book2_Electric Rev Req Model (2009 GRC) Rebuttal REmoval of New  WH Solar AdjustMI 2" xfId="3907"/>
    <cellStyle name="_DEM-WP(C) Costs not in AURORA 2007PCORC-5.07Update_DEM-WP(C) Production O&amp;M 2009GRC Rebuttal_Book2_Electric Rev Req Model (2009 GRC) Rebuttal REmoval of New  WH Solar AdjustMI 2 2" xfId="3908"/>
    <cellStyle name="_DEM-WP(C) Costs not in AURORA 2007PCORC-5.07Update_DEM-WP(C) Production O&amp;M 2009GRC Rebuttal_Book2_Electric Rev Req Model (2009 GRC) Rebuttal REmoval of New  WH Solar AdjustMI 3" xfId="3909"/>
    <cellStyle name="_DEM-WP(C) Costs not in AURORA 2007PCORC-5.07Update_DEM-WP(C) Production O&amp;M 2009GRC Rebuttal_Book2_Electric Rev Req Model (2009 GRC) Rebuttal REmoval of New  WH Solar AdjustMI_DEM-WP(C) ENERG10C--ctn Mid-C_042010 2010GRC" xfId="3910"/>
    <cellStyle name="_DEM-WP(C) Costs not in AURORA 2007PCORC-5.07Update_DEM-WP(C) Production O&amp;M 2009GRC Rebuttal_Book2_Electric Rev Req Model (2009 GRC) Revised 01-18-2010" xfId="3911"/>
    <cellStyle name="_DEM-WP(C) Costs not in AURORA 2007PCORC-5.07Update_DEM-WP(C) Production O&amp;M 2009GRC Rebuttal_Book2_Electric Rev Req Model (2009 GRC) Revised 01-18-2010 2" xfId="3912"/>
    <cellStyle name="_DEM-WP(C) Costs not in AURORA 2007PCORC-5.07Update_DEM-WP(C) Production O&amp;M 2009GRC Rebuttal_Book2_Electric Rev Req Model (2009 GRC) Revised 01-18-2010 2 2" xfId="3913"/>
    <cellStyle name="_DEM-WP(C) Costs not in AURORA 2007PCORC-5.07Update_DEM-WP(C) Production O&amp;M 2009GRC Rebuttal_Book2_Electric Rev Req Model (2009 GRC) Revised 01-18-2010 3" xfId="3914"/>
    <cellStyle name="_DEM-WP(C) Costs not in AURORA 2007PCORC-5.07Update_DEM-WP(C) Production O&amp;M 2009GRC Rebuttal_Book2_Electric Rev Req Model (2009 GRC) Revised 01-18-2010_DEM-WP(C) ENERG10C--ctn Mid-C_042010 2010GRC" xfId="3915"/>
    <cellStyle name="_DEM-WP(C) Costs not in AURORA 2007PCORC-5.07Update_DEM-WP(C) Production O&amp;M 2009GRC Rebuttal_Book2_Final Order Electric EXHIBIT A-1" xfId="3916"/>
    <cellStyle name="_DEM-WP(C) Costs not in AURORA 2007PCORC-5.07Update_DEM-WP(C) Production O&amp;M 2009GRC Rebuttal_Book2_Final Order Electric EXHIBIT A-1 2" xfId="3917"/>
    <cellStyle name="_DEM-WP(C) Costs not in AURORA 2007PCORC-5.07Update_DEM-WP(C) Production O&amp;M 2009GRC Rebuttal_DEM-WP(C) ENERG10C--ctn Mid-C_042010 2010GRC" xfId="3918"/>
    <cellStyle name="_DEM-WP(C) Costs not in AURORA 2007PCORC-5.07Update_DEM-WP(C) Production O&amp;M 2009GRC Rebuttal_Electric Rev Req Model (2009 GRC) Rebuttal" xfId="3919"/>
    <cellStyle name="_DEM-WP(C) Costs not in AURORA 2007PCORC-5.07Update_DEM-WP(C) Production O&amp;M 2009GRC Rebuttal_Electric Rev Req Model (2009 GRC) Rebuttal 2" xfId="3920"/>
    <cellStyle name="_DEM-WP(C) Costs not in AURORA 2007PCORC-5.07Update_DEM-WP(C) Production O&amp;M 2009GRC Rebuttal_Electric Rev Req Model (2009 GRC) Rebuttal REmoval of New  WH Solar AdjustMI" xfId="3921"/>
    <cellStyle name="_DEM-WP(C) Costs not in AURORA 2007PCORC-5.07Update_DEM-WP(C) Production O&amp;M 2009GRC Rebuttal_Electric Rev Req Model (2009 GRC) Rebuttal REmoval of New  WH Solar AdjustMI 2" xfId="3922"/>
    <cellStyle name="_DEM-WP(C) Costs not in AURORA 2007PCORC-5.07Update_DEM-WP(C) Production O&amp;M 2009GRC Rebuttal_Electric Rev Req Model (2009 GRC) Rebuttal REmoval of New  WH Solar AdjustMI 2 2" xfId="3923"/>
    <cellStyle name="_DEM-WP(C) Costs not in AURORA 2007PCORC-5.07Update_DEM-WP(C) Production O&amp;M 2009GRC Rebuttal_Electric Rev Req Model (2009 GRC) Rebuttal REmoval of New  WH Solar AdjustMI 3" xfId="3924"/>
    <cellStyle name="_DEM-WP(C) Costs not in AURORA 2007PCORC-5.07Update_DEM-WP(C) Production O&amp;M 2009GRC Rebuttal_Electric Rev Req Model (2009 GRC) Rebuttal REmoval of New  WH Solar AdjustMI_DEM-WP(C) ENERG10C--ctn Mid-C_042010 2010GRC" xfId="3925"/>
    <cellStyle name="_DEM-WP(C) Costs not in AURORA 2007PCORC-5.07Update_DEM-WP(C) Production O&amp;M 2009GRC Rebuttal_Electric Rev Req Model (2009 GRC) Revised 01-18-2010" xfId="3926"/>
    <cellStyle name="_DEM-WP(C) Costs not in AURORA 2007PCORC-5.07Update_DEM-WP(C) Production O&amp;M 2009GRC Rebuttal_Electric Rev Req Model (2009 GRC) Revised 01-18-2010 2" xfId="3927"/>
    <cellStyle name="_DEM-WP(C) Costs not in AURORA 2007PCORC-5.07Update_DEM-WP(C) Production O&amp;M 2009GRC Rebuttal_Electric Rev Req Model (2009 GRC) Revised 01-18-2010 2 2" xfId="3928"/>
    <cellStyle name="_DEM-WP(C) Costs not in AURORA 2007PCORC-5.07Update_DEM-WP(C) Production O&amp;M 2009GRC Rebuttal_Electric Rev Req Model (2009 GRC) Revised 01-18-2010 3" xfId="3929"/>
    <cellStyle name="_DEM-WP(C) Costs not in AURORA 2007PCORC-5.07Update_DEM-WP(C) Production O&amp;M 2009GRC Rebuttal_Electric Rev Req Model (2009 GRC) Revised 01-18-2010_DEM-WP(C) ENERG10C--ctn Mid-C_042010 2010GRC" xfId="3930"/>
    <cellStyle name="_DEM-WP(C) Costs not in AURORA 2007PCORC-5.07Update_DEM-WP(C) Production O&amp;M 2009GRC Rebuttal_Final Order Electric EXHIBIT A-1" xfId="3931"/>
    <cellStyle name="_DEM-WP(C) Costs not in AURORA 2007PCORC-5.07Update_DEM-WP(C) Production O&amp;M 2009GRC Rebuttal_Final Order Electric EXHIBIT A-1 2" xfId="3932"/>
    <cellStyle name="_DEM-WP(C) Costs not in AURORA 2007PCORC-5.07Update_DEM-WP(C) Production O&amp;M 2009GRC Rebuttal_Rebuttal Power Costs" xfId="3933"/>
    <cellStyle name="_DEM-WP(C) Costs not in AURORA 2007PCORC-5.07Update_DEM-WP(C) Production O&amp;M 2009GRC Rebuttal_Rebuttal Power Costs 2" xfId="3934"/>
    <cellStyle name="_DEM-WP(C) Costs not in AURORA 2007PCORC-5.07Update_DEM-WP(C) Production O&amp;M 2009GRC Rebuttal_Rebuttal Power Costs 2 2" xfId="3935"/>
    <cellStyle name="_DEM-WP(C) Costs not in AURORA 2007PCORC-5.07Update_DEM-WP(C) Production O&amp;M 2009GRC Rebuttal_Rebuttal Power Costs 3" xfId="3936"/>
    <cellStyle name="_DEM-WP(C) Costs not in AURORA 2007PCORC-5.07Update_DEM-WP(C) Production O&amp;M 2009GRC Rebuttal_Rebuttal Power Costs_Adj Bench DR 3 for Initial Briefs (Electric)" xfId="3937"/>
    <cellStyle name="_DEM-WP(C) Costs not in AURORA 2007PCORC-5.07Update_DEM-WP(C) Production O&amp;M 2009GRC Rebuttal_Rebuttal Power Costs_Adj Bench DR 3 for Initial Briefs (Electric) 2" xfId="3938"/>
    <cellStyle name="_DEM-WP(C) Costs not in AURORA 2007PCORC-5.07Update_DEM-WP(C) Production O&amp;M 2009GRC Rebuttal_Rebuttal Power Costs_Adj Bench DR 3 for Initial Briefs (Electric) 2 2" xfId="3939"/>
    <cellStyle name="_DEM-WP(C) Costs not in AURORA 2007PCORC-5.07Update_DEM-WP(C) Production O&amp;M 2009GRC Rebuttal_Rebuttal Power Costs_Adj Bench DR 3 for Initial Briefs (Electric) 3" xfId="3940"/>
    <cellStyle name="_DEM-WP(C) Costs not in AURORA 2007PCORC-5.07Update_DEM-WP(C) Production O&amp;M 2009GRC Rebuttal_Rebuttal Power Costs_Adj Bench DR 3 for Initial Briefs (Electric)_DEM-WP(C) ENERG10C--ctn Mid-C_042010 2010GRC" xfId="3941"/>
    <cellStyle name="_DEM-WP(C) Costs not in AURORA 2007PCORC-5.07Update_DEM-WP(C) Production O&amp;M 2009GRC Rebuttal_Rebuttal Power Costs_DEM-WP(C) ENERG10C--ctn Mid-C_042010 2010GRC" xfId="3942"/>
    <cellStyle name="_DEM-WP(C) Costs not in AURORA 2007PCORC-5.07Update_DEM-WP(C) Production O&amp;M 2009GRC Rebuttal_Rebuttal Power Costs_Electric Rev Req Model (2009 GRC) Rebuttal" xfId="3943"/>
    <cellStyle name="_DEM-WP(C) Costs not in AURORA 2007PCORC-5.07Update_DEM-WP(C) Production O&amp;M 2009GRC Rebuttal_Rebuttal Power Costs_Electric Rev Req Model (2009 GRC) Rebuttal 2" xfId="3944"/>
    <cellStyle name="_DEM-WP(C) Costs not in AURORA 2007PCORC-5.07Update_DEM-WP(C) Production O&amp;M 2009GRC Rebuttal_Rebuttal Power Costs_Electric Rev Req Model (2009 GRC) Rebuttal REmoval of New  WH Solar AdjustMI" xfId="3945"/>
    <cellStyle name="_DEM-WP(C) Costs not in AURORA 2007PCORC-5.07Update_DEM-WP(C) Production O&amp;M 2009GRC Rebuttal_Rebuttal Power Costs_Electric Rev Req Model (2009 GRC) Rebuttal REmoval of New  WH Solar AdjustMI 2" xfId="3946"/>
    <cellStyle name="_DEM-WP(C) Costs not in AURORA 2007PCORC-5.07Update_DEM-WP(C) Production O&amp;M 2009GRC Rebuttal_Rebuttal Power Costs_Electric Rev Req Model (2009 GRC) Rebuttal REmoval of New  WH Solar AdjustMI 2 2" xfId="3947"/>
    <cellStyle name="_DEM-WP(C) Costs not in AURORA 2007PCORC-5.07Update_DEM-WP(C) Production O&amp;M 2009GRC Rebuttal_Rebuttal Power Costs_Electric Rev Req Model (2009 GRC) Rebuttal REmoval of New  WH Solar AdjustMI 3" xfId="3948"/>
    <cellStyle name="_DEM-WP(C) Costs not in AURORA 2007PCORC-5.07Update_DEM-WP(C) Production O&amp;M 2009GRC Rebuttal_Rebuttal Power Costs_Electric Rev Req Model (2009 GRC) Rebuttal REmoval of New  WH Solar AdjustMI_DEM-WP(C) ENERG10C--ctn Mid-C_042010 2010GRC" xfId="3949"/>
    <cellStyle name="_DEM-WP(C) Costs not in AURORA 2007PCORC-5.07Update_DEM-WP(C) Production O&amp;M 2009GRC Rebuttal_Rebuttal Power Costs_Electric Rev Req Model (2009 GRC) Revised 01-18-2010" xfId="3950"/>
    <cellStyle name="_DEM-WP(C) Costs not in AURORA 2007PCORC-5.07Update_DEM-WP(C) Production O&amp;M 2009GRC Rebuttal_Rebuttal Power Costs_Electric Rev Req Model (2009 GRC) Revised 01-18-2010 2" xfId="3951"/>
    <cellStyle name="_DEM-WP(C) Costs not in AURORA 2007PCORC-5.07Update_DEM-WP(C) Production O&amp;M 2009GRC Rebuttal_Rebuttal Power Costs_Electric Rev Req Model (2009 GRC) Revised 01-18-2010 2 2" xfId="3952"/>
    <cellStyle name="_DEM-WP(C) Costs not in AURORA 2007PCORC-5.07Update_DEM-WP(C) Production O&amp;M 2009GRC Rebuttal_Rebuttal Power Costs_Electric Rev Req Model (2009 GRC) Revised 01-18-2010 3" xfId="3953"/>
    <cellStyle name="_DEM-WP(C) Costs not in AURORA 2007PCORC-5.07Update_DEM-WP(C) Production O&amp;M 2009GRC Rebuttal_Rebuttal Power Costs_Electric Rev Req Model (2009 GRC) Revised 01-18-2010_DEM-WP(C) ENERG10C--ctn Mid-C_042010 2010GRC" xfId="3954"/>
    <cellStyle name="_DEM-WP(C) Costs not in AURORA 2007PCORC-5.07Update_DEM-WP(C) Production O&amp;M 2009GRC Rebuttal_Rebuttal Power Costs_Final Order Electric EXHIBIT A-1" xfId="3955"/>
    <cellStyle name="_DEM-WP(C) Costs not in AURORA 2007PCORC-5.07Update_DEM-WP(C) Production O&amp;M 2009GRC Rebuttal_Rebuttal Power Costs_Final Order Electric EXHIBIT A-1 2" xfId="3956"/>
    <cellStyle name="_DEM-WP(C) Costs not in AURORA 2007PCORC-5.07Update_DEM-WP(C) Production O&amp;M 2010GRC As-Filed" xfId="3957"/>
    <cellStyle name="_DEM-WP(C) Costs not in AURORA 2007PCORC-5.07Update_DEM-WP(C) Production O&amp;M 2010GRC As-Filed 2" xfId="3958"/>
    <cellStyle name="_DEM-WP(C) Costs not in AURORA 2007PCORC-5.07Update_DEM-WP(C) Production O&amp;M 2010GRC As-Filed 3" xfId="3959"/>
    <cellStyle name="_DEM-WP(C) Costs not in AURORA 2007PCORC-5.07Update_Electric Rev Req Model (2009 GRC) " xfId="3960"/>
    <cellStyle name="_DEM-WP(C) Costs not in AURORA 2007PCORC-5.07Update_Electric Rev Req Model (2009 GRC)  2" xfId="3961"/>
    <cellStyle name="_DEM-WP(C) Costs not in AURORA 2007PCORC-5.07Update_Electric Rev Req Model (2009 GRC)  2 2" xfId="3962"/>
    <cellStyle name="_DEM-WP(C) Costs not in AURORA 2007PCORC-5.07Update_Electric Rev Req Model (2009 GRC)  3" xfId="3963"/>
    <cellStyle name="_DEM-WP(C) Costs not in AURORA 2007PCORC-5.07Update_Electric Rev Req Model (2009 GRC) _DEM-WP(C) ENERG10C--ctn Mid-C_042010 2010GRC" xfId="3964"/>
    <cellStyle name="_DEM-WP(C) Costs not in AURORA 2007PCORC-5.07Update_Electric Rev Req Model (2009 GRC) Rebuttal" xfId="3965"/>
    <cellStyle name="_DEM-WP(C) Costs not in AURORA 2007PCORC-5.07Update_Electric Rev Req Model (2009 GRC) Rebuttal 2" xfId="3966"/>
    <cellStyle name="_DEM-WP(C) Costs not in AURORA 2007PCORC-5.07Update_Electric Rev Req Model (2009 GRC) Rebuttal REmoval of New  WH Solar AdjustMI" xfId="3967"/>
    <cellStyle name="_DEM-WP(C) Costs not in AURORA 2007PCORC-5.07Update_Electric Rev Req Model (2009 GRC) Rebuttal REmoval of New  WH Solar AdjustMI 2" xfId="3968"/>
    <cellStyle name="_DEM-WP(C) Costs not in AURORA 2007PCORC-5.07Update_Electric Rev Req Model (2009 GRC) Rebuttal REmoval of New  WH Solar AdjustMI 2 2" xfId="3969"/>
    <cellStyle name="_DEM-WP(C) Costs not in AURORA 2007PCORC-5.07Update_Electric Rev Req Model (2009 GRC) Rebuttal REmoval of New  WH Solar AdjustMI 3" xfId="3970"/>
    <cellStyle name="_DEM-WP(C) Costs not in AURORA 2007PCORC-5.07Update_Electric Rev Req Model (2009 GRC) Rebuttal REmoval of New  WH Solar AdjustMI_DEM-WP(C) ENERG10C--ctn Mid-C_042010 2010GRC" xfId="3971"/>
    <cellStyle name="_DEM-WP(C) Costs not in AURORA 2007PCORC-5.07Update_Electric Rev Req Model (2009 GRC) Revised 01-18-2010" xfId="3972"/>
    <cellStyle name="_DEM-WP(C) Costs not in AURORA 2007PCORC-5.07Update_Electric Rev Req Model (2009 GRC) Revised 01-18-2010 2" xfId="3973"/>
    <cellStyle name="_DEM-WP(C) Costs not in AURORA 2007PCORC-5.07Update_Electric Rev Req Model (2009 GRC) Revised 01-18-2010 2 2" xfId="3974"/>
    <cellStyle name="_DEM-WP(C) Costs not in AURORA 2007PCORC-5.07Update_Electric Rev Req Model (2009 GRC) Revised 01-18-2010 3" xfId="3975"/>
    <cellStyle name="_DEM-WP(C) Costs not in AURORA 2007PCORC-5.07Update_Electric Rev Req Model (2009 GRC) Revised 01-18-2010_DEM-WP(C) ENERG10C--ctn Mid-C_042010 2010GRC" xfId="3976"/>
    <cellStyle name="_DEM-WP(C) Costs not in AURORA 2007PCORC-5.07Update_Final Order Electric EXHIBIT A-1" xfId="3977"/>
    <cellStyle name="_DEM-WP(C) Costs not in AURORA 2007PCORC-5.07Update_Final Order Electric EXHIBIT A-1 2" xfId="3978"/>
    <cellStyle name="_DEM-WP(C) Costs not in AURORA 2007PCORC-5.07Update_NIM Summary" xfId="3979"/>
    <cellStyle name="_DEM-WP(C) Costs not in AURORA 2007PCORC-5.07Update_NIM Summary 09GRC" xfId="3980"/>
    <cellStyle name="_DEM-WP(C) Costs not in AURORA 2007PCORC-5.07Update_NIM Summary 09GRC 2" xfId="3981"/>
    <cellStyle name="_DEM-WP(C) Costs not in AURORA 2007PCORC-5.07Update_NIM Summary 09GRC 2 2" xfId="3982"/>
    <cellStyle name="_DEM-WP(C) Costs not in AURORA 2007PCORC-5.07Update_NIM Summary 09GRC 3" xfId="3983"/>
    <cellStyle name="_DEM-WP(C) Costs not in AURORA 2007PCORC-5.07Update_NIM Summary 09GRC_DEM-WP(C) ENERG10C--ctn Mid-C_042010 2010GRC" xfId="3984"/>
    <cellStyle name="_DEM-WP(C) Costs not in AURORA 2007PCORC-5.07Update_NIM Summary 09GRC_NIM Summary" xfId="3985"/>
    <cellStyle name="_DEM-WP(C) Costs not in AURORA 2007PCORC-5.07Update_NIM Summary 09GRC_NIM Summary 2" xfId="3986"/>
    <cellStyle name="_DEM-WP(C) Costs not in AURORA 2007PCORC-5.07Update_NIM Summary 09GRC_NIM Summary 2 2" xfId="3987"/>
    <cellStyle name="_DEM-WP(C) Costs not in AURORA 2007PCORC-5.07Update_NIM Summary 09GRC_NIM Summary 3" xfId="3988"/>
    <cellStyle name="_DEM-WP(C) Costs not in AURORA 2007PCORC-5.07Update_NIM Summary 09GRC_NIM Summary_DEM-WP(C) ENERG10C--ctn Mid-C_042010 2010GRC" xfId="3989"/>
    <cellStyle name="_DEM-WP(C) Costs not in AURORA 2007PCORC-5.07Update_NIM Summary 10" xfId="3990"/>
    <cellStyle name="_DEM-WP(C) Costs not in AURORA 2007PCORC-5.07Update_NIM Summary 11" xfId="3991"/>
    <cellStyle name="_DEM-WP(C) Costs not in AURORA 2007PCORC-5.07Update_NIM Summary 12" xfId="3992"/>
    <cellStyle name="_DEM-WP(C) Costs not in AURORA 2007PCORC-5.07Update_NIM Summary 13" xfId="3993"/>
    <cellStyle name="_DEM-WP(C) Costs not in AURORA 2007PCORC-5.07Update_NIM Summary 14" xfId="3994"/>
    <cellStyle name="_DEM-WP(C) Costs not in AURORA 2007PCORC-5.07Update_NIM Summary 2" xfId="3995"/>
    <cellStyle name="_DEM-WP(C) Costs not in AURORA 2007PCORC-5.07Update_NIM Summary 2 2" xfId="3996"/>
    <cellStyle name="_DEM-WP(C) Costs not in AURORA 2007PCORC-5.07Update_NIM Summary 3" xfId="3997"/>
    <cellStyle name="_DEM-WP(C) Costs not in AURORA 2007PCORC-5.07Update_NIM Summary 3 2" xfId="3998"/>
    <cellStyle name="_DEM-WP(C) Costs not in AURORA 2007PCORC-5.07Update_NIM Summary 4" xfId="3999"/>
    <cellStyle name="_DEM-WP(C) Costs not in AURORA 2007PCORC-5.07Update_NIM Summary 4 2" xfId="4000"/>
    <cellStyle name="_DEM-WP(C) Costs not in AURORA 2007PCORC-5.07Update_NIM Summary 5" xfId="4001"/>
    <cellStyle name="_DEM-WP(C) Costs not in AURORA 2007PCORC-5.07Update_NIM Summary 5 2" xfId="4002"/>
    <cellStyle name="_DEM-WP(C) Costs not in AURORA 2007PCORC-5.07Update_NIM Summary 6" xfId="4003"/>
    <cellStyle name="_DEM-WP(C) Costs not in AURORA 2007PCORC-5.07Update_NIM Summary 6 2" xfId="4004"/>
    <cellStyle name="_DEM-WP(C) Costs not in AURORA 2007PCORC-5.07Update_NIM Summary 7" xfId="4005"/>
    <cellStyle name="_DEM-WP(C) Costs not in AURORA 2007PCORC-5.07Update_NIM Summary 7 2" xfId="4006"/>
    <cellStyle name="_DEM-WP(C) Costs not in AURORA 2007PCORC-5.07Update_NIM Summary 8" xfId="4007"/>
    <cellStyle name="_DEM-WP(C) Costs not in AURORA 2007PCORC-5.07Update_NIM Summary 8 2" xfId="4008"/>
    <cellStyle name="_DEM-WP(C) Costs not in AURORA 2007PCORC-5.07Update_NIM Summary 9" xfId="4009"/>
    <cellStyle name="_DEM-WP(C) Costs not in AURORA 2007PCORC-5.07Update_NIM Summary 9 2" xfId="4010"/>
    <cellStyle name="_DEM-WP(C) Costs not in AURORA 2007PCORC-5.07Update_NIM Summary_DEM-WP(C) ENERG10C--ctn Mid-C_042010 2010GRC" xfId="4011"/>
    <cellStyle name="_DEM-WP(C) Costs not in AURORA 2007PCORC-5.07Update_NIM+O&amp;M Monthly" xfId="4012"/>
    <cellStyle name="_DEM-WP(C) Costs not in AURORA 2007PCORC-5.07Update_Power Costs - Comparison bx Rbtl-Staff-Jt-PC" xfId="4013"/>
    <cellStyle name="_DEM-WP(C) Costs not in AURORA 2007PCORC-5.07Update_Power Costs - Comparison bx Rbtl-Staff-Jt-PC 2" xfId="4014"/>
    <cellStyle name="_DEM-WP(C) Costs not in AURORA 2007PCORC-5.07Update_Power Costs - Comparison bx Rbtl-Staff-Jt-PC 2 2" xfId="4015"/>
    <cellStyle name="_DEM-WP(C) Costs not in AURORA 2007PCORC-5.07Update_Power Costs - Comparison bx Rbtl-Staff-Jt-PC 3" xfId="4016"/>
    <cellStyle name="_DEM-WP(C) Costs not in AURORA 2007PCORC-5.07Update_Power Costs - Comparison bx Rbtl-Staff-Jt-PC_DEM-WP(C) ENERG10C--ctn Mid-C_042010 2010GRC" xfId="4017"/>
    <cellStyle name="_DEM-WP(C) Costs not in AURORA 2007PCORC-5.07Update_Rebuttal Power Costs" xfId="4018"/>
    <cellStyle name="_DEM-WP(C) Costs not in AURORA 2007PCORC-5.07Update_Rebuttal Power Costs 2" xfId="4019"/>
    <cellStyle name="_DEM-WP(C) Costs not in AURORA 2007PCORC-5.07Update_Rebuttal Power Costs 2 2" xfId="4020"/>
    <cellStyle name="_DEM-WP(C) Costs not in AURORA 2007PCORC-5.07Update_Rebuttal Power Costs 3" xfId="4021"/>
    <cellStyle name="_DEM-WP(C) Costs not in AURORA 2007PCORC-5.07Update_Rebuttal Power Costs_DEM-WP(C) ENERG10C--ctn Mid-C_042010 2010GRC" xfId="4022"/>
    <cellStyle name="_DEM-WP(C) Costs not in AURORA 2007PCORC-5.07Update_TENASKA REGULATORY ASSET" xfId="4023"/>
    <cellStyle name="_DEM-WP(C) Costs not in AURORA 2007PCORC-5.07Update_TENASKA REGULATORY ASSET 2" xfId="4024"/>
    <cellStyle name="_DEM-WP(C) Costs Not In AURORA 2009GRC" xfId="4025"/>
    <cellStyle name="_x0013__DEM-WP(C) ENERG10C--ctn Mid-C_042010 2010GRC" xfId="4026"/>
    <cellStyle name="_DEM-WP(C) Prod O&amp;M 2007GRC" xfId="4027"/>
    <cellStyle name="_DEM-WP(C) Prod O&amp;M 2007GRC 2" xfId="4028"/>
    <cellStyle name="_DEM-WP(C) Prod O&amp;M 2007GRC 2 2" xfId="4029"/>
    <cellStyle name="_DEM-WP(C) Prod O&amp;M 2007GRC 3" xfId="4030"/>
    <cellStyle name="_DEM-WP(C) Prod O&amp;M 2007GRC_Adj Bench DR 3 for Initial Briefs (Electric)" xfId="4031"/>
    <cellStyle name="_DEM-WP(C) Prod O&amp;M 2007GRC_Adj Bench DR 3 for Initial Briefs (Electric) 2" xfId="4032"/>
    <cellStyle name="_DEM-WP(C) Prod O&amp;M 2007GRC_Adj Bench DR 3 for Initial Briefs (Electric) 2 2" xfId="4033"/>
    <cellStyle name="_DEM-WP(C) Prod O&amp;M 2007GRC_Adj Bench DR 3 for Initial Briefs (Electric) 3" xfId="4034"/>
    <cellStyle name="_DEM-WP(C) Prod O&amp;M 2007GRC_Adj Bench DR 3 for Initial Briefs (Electric)_DEM-WP(C) ENERG10C--ctn Mid-C_042010 2010GRC" xfId="4035"/>
    <cellStyle name="_DEM-WP(C) Prod O&amp;M 2007GRC_Book2" xfId="4036"/>
    <cellStyle name="_DEM-WP(C) Prod O&amp;M 2007GRC_Book2 2" xfId="4037"/>
    <cellStyle name="_DEM-WP(C) Prod O&amp;M 2007GRC_Book2 2 2" xfId="4038"/>
    <cellStyle name="_DEM-WP(C) Prod O&amp;M 2007GRC_Book2 3" xfId="4039"/>
    <cellStyle name="_DEM-WP(C) Prod O&amp;M 2007GRC_Book2_Adj Bench DR 3 for Initial Briefs (Electric)" xfId="4040"/>
    <cellStyle name="_DEM-WP(C) Prod O&amp;M 2007GRC_Book2_Adj Bench DR 3 for Initial Briefs (Electric) 2" xfId="4041"/>
    <cellStyle name="_DEM-WP(C) Prod O&amp;M 2007GRC_Book2_Adj Bench DR 3 for Initial Briefs (Electric) 2 2" xfId="4042"/>
    <cellStyle name="_DEM-WP(C) Prod O&amp;M 2007GRC_Book2_Adj Bench DR 3 for Initial Briefs (Electric) 3" xfId="4043"/>
    <cellStyle name="_DEM-WP(C) Prod O&amp;M 2007GRC_Book2_Adj Bench DR 3 for Initial Briefs (Electric)_DEM-WP(C) ENERG10C--ctn Mid-C_042010 2010GRC" xfId="4044"/>
    <cellStyle name="_DEM-WP(C) Prod O&amp;M 2007GRC_Book2_DEM-WP(C) ENERG10C--ctn Mid-C_042010 2010GRC" xfId="4045"/>
    <cellStyle name="_DEM-WP(C) Prod O&amp;M 2007GRC_Book2_Electric Rev Req Model (2009 GRC) Rebuttal" xfId="4046"/>
    <cellStyle name="_DEM-WP(C) Prod O&amp;M 2007GRC_Book2_Electric Rev Req Model (2009 GRC) Rebuttal 2" xfId="4047"/>
    <cellStyle name="_DEM-WP(C) Prod O&amp;M 2007GRC_Book2_Electric Rev Req Model (2009 GRC) Rebuttal REmoval of New  WH Solar AdjustMI" xfId="4048"/>
    <cellStyle name="_DEM-WP(C) Prod O&amp;M 2007GRC_Book2_Electric Rev Req Model (2009 GRC) Rebuttal REmoval of New  WH Solar AdjustMI 2" xfId="4049"/>
    <cellStyle name="_DEM-WP(C) Prod O&amp;M 2007GRC_Book2_Electric Rev Req Model (2009 GRC) Rebuttal REmoval of New  WH Solar AdjustMI 2 2" xfId="4050"/>
    <cellStyle name="_DEM-WP(C) Prod O&amp;M 2007GRC_Book2_Electric Rev Req Model (2009 GRC) Rebuttal REmoval of New  WH Solar AdjustMI 3" xfId="4051"/>
    <cellStyle name="_DEM-WP(C) Prod O&amp;M 2007GRC_Book2_Electric Rev Req Model (2009 GRC) Rebuttal REmoval of New  WH Solar AdjustMI_DEM-WP(C) ENERG10C--ctn Mid-C_042010 2010GRC" xfId="4052"/>
    <cellStyle name="_DEM-WP(C) Prod O&amp;M 2007GRC_Book2_Electric Rev Req Model (2009 GRC) Revised 01-18-2010" xfId="4053"/>
    <cellStyle name="_DEM-WP(C) Prod O&amp;M 2007GRC_Book2_Electric Rev Req Model (2009 GRC) Revised 01-18-2010 2" xfId="4054"/>
    <cellStyle name="_DEM-WP(C) Prod O&amp;M 2007GRC_Book2_Electric Rev Req Model (2009 GRC) Revised 01-18-2010 2 2" xfId="4055"/>
    <cellStyle name="_DEM-WP(C) Prod O&amp;M 2007GRC_Book2_Electric Rev Req Model (2009 GRC) Revised 01-18-2010 3" xfId="4056"/>
    <cellStyle name="_DEM-WP(C) Prod O&amp;M 2007GRC_Book2_Electric Rev Req Model (2009 GRC) Revised 01-18-2010_DEM-WP(C) ENERG10C--ctn Mid-C_042010 2010GRC" xfId="4057"/>
    <cellStyle name="_DEM-WP(C) Prod O&amp;M 2007GRC_Book2_Final Order Electric EXHIBIT A-1" xfId="4058"/>
    <cellStyle name="_DEM-WP(C) Prod O&amp;M 2007GRC_Book2_Final Order Electric EXHIBIT A-1 2" xfId="4059"/>
    <cellStyle name="_DEM-WP(C) Prod O&amp;M 2007GRC_Confidential Material" xfId="4060"/>
    <cellStyle name="_DEM-WP(C) Prod O&amp;M 2007GRC_DEM-WP(C) Colstrip 12 Coal Cost Forecast 2010GRC" xfId="4061"/>
    <cellStyle name="_DEM-WP(C) Prod O&amp;M 2007GRC_DEM-WP(C) ENERG10C--ctn Mid-C_042010 2010GRC" xfId="4062"/>
    <cellStyle name="_DEM-WP(C) Prod O&amp;M 2007GRC_DEM-WP(C) Production O&amp;M 2010GRC As-Filed" xfId="4063"/>
    <cellStyle name="_DEM-WP(C) Prod O&amp;M 2007GRC_DEM-WP(C) Production O&amp;M 2010GRC As-Filed 2" xfId="4064"/>
    <cellStyle name="_DEM-WP(C) Prod O&amp;M 2007GRC_DEM-WP(C) Production O&amp;M 2010GRC As-Filed 3" xfId="4065"/>
    <cellStyle name="_DEM-WP(C) Prod O&amp;M 2007GRC_Electric Rev Req Model (2009 GRC) Rebuttal" xfId="4066"/>
    <cellStyle name="_DEM-WP(C) Prod O&amp;M 2007GRC_Electric Rev Req Model (2009 GRC) Rebuttal 2" xfId="4067"/>
    <cellStyle name="_DEM-WP(C) Prod O&amp;M 2007GRC_Electric Rev Req Model (2009 GRC) Rebuttal REmoval of New  WH Solar AdjustMI" xfId="4068"/>
    <cellStyle name="_DEM-WP(C) Prod O&amp;M 2007GRC_Electric Rev Req Model (2009 GRC) Rebuttal REmoval of New  WH Solar AdjustMI 2" xfId="4069"/>
    <cellStyle name="_DEM-WP(C) Prod O&amp;M 2007GRC_Electric Rev Req Model (2009 GRC) Rebuttal REmoval of New  WH Solar AdjustMI 2 2" xfId="4070"/>
    <cellStyle name="_DEM-WP(C) Prod O&amp;M 2007GRC_Electric Rev Req Model (2009 GRC) Rebuttal REmoval of New  WH Solar AdjustMI 3" xfId="4071"/>
    <cellStyle name="_DEM-WP(C) Prod O&amp;M 2007GRC_Electric Rev Req Model (2009 GRC) Rebuttal REmoval of New  WH Solar AdjustMI_DEM-WP(C) ENERG10C--ctn Mid-C_042010 2010GRC" xfId="4072"/>
    <cellStyle name="_DEM-WP(C) Prod O&amp;M 2007GRC_Electric Rev Req Model (2009 GRC) Revised 01-18-2010" xfId="4073"/>
    <cellStyle name="_DEM-WP(C) Prod O&amp;M 2007GRC_Electric Rev Req Model (2009 GRC) Revised 01-18-2010 2" xfId="4074"/>
    <cellStyle name="_DEM-WP(C) Prod O&amp;M 2007GRC_Electric Rev Req Model (2009 GRC) Revised 01-18-2010 2 2" xfId="4075"/>
    <cellStyle name="_DEM-WP(C) Prod O&amp;M 2007GRC_Electric Rev Req Model (2009 GRC) Revised 01-18-2010 3" xfId="4076"/>
    <cellStyle name="_DEM-WP(C) Prod O&amp;M 2007GRC_Electric Rev Req Model (2009 GRC) Revised 01-18-2010_DEM-WP(C) ENERG10C--ctn Mid-C_042010 2010GRC" xfId="4077"/>
    <cellStyle name="_DEM-WP(C) Prod O&amp;M 2007GRC_Final Order Electric EXHIBIT A-1" xfId="4078"/>
    <cellStyle name="_DEM-WP(C) Prod O&amp;M 2007GRC_Final Order Electric EXHIBIT A-1 2" xfId="4079"/>
    <cellStyle name="_DEM-WP(C) Prod O&amp;M 2007GRC_Rebuttal Power Costs" xfId="4080"/>
    <cellStyle name="_DEM-WP(C) Prod O&amp;M 2007GRC_Rebuttal Power Costs 2" xfId="4081"/>
    <cellStyle name="_DEM-WP(C) Prod O&amp;M 2007GRC_Rebuttal Power Costs 2 2" xfId="4082"/>
    <cellStyle name="_DEM-WP(C) Prod O&amp;M 2007GRC_Rebuttal Power Costs 3" xfId="4083"/>
    <cellStyle name="_DEM-WP(C) Prod O&amp;M 2007GRC_Rebuttal Power Costs_Adj Bench DR 3 for Initial Briefs (Electric)" xfId="4084"/>
    <cellStyle name="_DEM-WP(C) Prod O&amp;M 2007GRC_Rebuttal Power Costs_Adj Bench DR 3 for Initial Briefs (Electric) 2" xfId="4085"/>
    <cellStyle name="_DEM-WP(C) Prod O&amp;M 2007GRC_Rebuttal Power Costs_Adj Bench DR 3 for Initial Briefs (Electric) 2 2" xfId="4086"/>
    <cellStyle name="_DEM-WP(C) Prod O&amp;M 2007GRC_Rebuttal Power Costs_Adj Bench DR 3 for Initial Briefs (Electric) 3" xfId="4087"/>
    <cellStyle name="_DEM-WP(C) Prod O&amp;M 2007GRC_Rebuttal Power Costs_Adj Bench DR 3 for Initial Briefs (Electric)_DEM-WP(C) ENERG10C--ctn Mid-C_042010 2010GRC" xfId="4088"/>
    <cellStyle name="_DEM-WP(C) Prod O&amp;M 2007GRC_Rebuttal Power Costs_DEM-WP(C) ENERG10C--ctn Mid-C_042010 2010GRC" xfId="4089"/>
    <cellStyle name="_DEM-WP(C) Prod O&amp;M 2007GRC_Rebuttal Power Costs_Electric Rev Req Model (2009 GRC) Rebuttal" xfId="4090"/>
    <cellStyle name="_DEM-WP(C) Prod O&amp;M 2007GRC_Rebuttal Power Costs_Electric Rev Req Model (2009 GRC) Rebuttal 2" xfId="4091"/>
    <cellStyle name="_DEM-WP(C) Prod O&amp;M 2007GRC_Rebuttal Power Costs_Electric Rev Req Model (2009 GRC) Rebuttal REmoval of New  WH Solar AdjustMI" xfId="4092"/>
    <cellStyle name="_DEM-WP(C) Prod O&amp;M 2007GRC_Rebuttal Power Costs_Electric Rev Req Model (2009 GRC) Rebuttal REmoval of New  WH Solar AdjustMI 2" xfId="4093"/>
    <cellStyle name="_DEM-WP(C) Prod O&amp;M 2007GRC_Rebuttal Power Costs_Electric Rev Req Model (2009 GRC) Rebuttal REmoval of New  WH Solar AdjustMI 2 2" xfId="4094"/>
    <cellStyle name="_DEM-WP(C) Prod O&amp;M 2007GRC_Rebuttal Power Costs_Electric Rev Req Model (2009 GRC) Rebuttal REmoval of New  WH Solar AdjustMI 3" xfId="4095"/>
    <cellStyle name="_DEM-WP(C) Prod O&amp;M 2007GRC_Rebuttal Power Costs_Electric Rev Req Model (2009 GRC) Rebuttal REmoval of New  WH Solar AdjustMI_DEM-WP(C) ENERG10C--ctn Mid-C_042010 2010GRC" xfId="4096"/>
    <cellStyle name="_DEM-WP(C) Prod O&amp;M 2007GRC_Rebuttal Power Costs_Electric Rev Req Model (2009 GRC) Revised 01-18-2010" xfId="4097"/>
    <cellStyle name="_DEM-WP(C) Prod O&amp;M 2007GRC_Rebuttal Power Costs_Electric Rev Req Model (2009 GRC) Revised 01-18-2010 2" xfId="4098"/>
    <cellStyle name="_DEM-WP(C) Prod O&amp;M 2007GRC_Rebuttal Power Costs_Electric Rev Req Model (2009 GRC) Revised 01-18-2010 2 2" xfId="4099"/>
    <cellStyle name="_DEM-WP(C) Prod O&amp;M 2007GRC_Rebuttal Power Costs_Electric Rev Req Model (2009 GRC) Revised 01-18-2010 3" xfId="4100"/>
    <cellStyle name="_DEM-WP(C) Prod O&amp;M 2007GRC_Rebuttal Power Costs_Electric Rev Req Model (2009 GRC) Revised 01-18-2010_DEM-WP(C) ENERG10C--ctn Mid-C_042010 2010GRC" xfId="4101"/>
    <cellStyle name="_DEM-WP(C) Prod O&amp;M 2007GRC_Rebuttal Power Costs_Final Order Electric EXHIBIT A-1" xfId="4102"/>
    <cellStyle name="_DEM-WP(C) Prod O&amp;M 2007GRC_Rebuttal Power Costs_Final Order Electric EXHIBIT A-1 2" xfId="4103"/>
    <cellStyle name="_x0013__DEM-WP(C) Production O&amp;M 2010GRC As-Filed" xfId="4104"/>
    <cellStyle name="_x0013__DEM-WP(C) Production O&amp;M 2010GRC As-Filed 2" xfId="4105"/>
    <cellStyle name="_x0013__DEM-WP(C) Production O&amp;M 2010GRC As-Filed 3" xfId="4106"/>
    <cellStyle name="_DEM-WP(C) Rate Year Sumas by Month Update Corrected" xfId="4107"/>
    <cellStyle name="_DEM-WP(C) ST Power Contracts 3102008" xfId="4108"/>
    <cellStyle name="_DEM-WP(C) ST Power Contracts 3102008 2" xfId="4109"/>
    <cellStyle name="_DEM-WP(C) ST Power Contracts 3102008 3" xfId="4110"/>
    <cellStyle name="_DEM-WP(C) ST Power Contracts 3102008 3 2" xfId="4111"/>
    <cellStyle name="_DEM-WP(C) Sumas Proforma 11.14.07" xfId="4112"/>
    <cellStyle name="_DEM-WP(C) Sumas Proforma 11.5.07" xfId="4113"/>
    <cellStyle name="_DEM-WP(C) Wells_Power_Cost" xfId="4114"/>
    <cellStyle name="_DEM-WP(C) Wells_Power_Cost 2" xfId="4115"/>
    <cellStyle name="_DEM-WP(C) Wells_Power_Cost 2 2" xfId="4116"/>
    <cellStyle name="_DEM-WP(C) Westside Hydro Data_051007" xfId="4117"/>
    <cellStyle name="_DEM-WP(C) Westside Hydro Data_051007 2" xfId="4118"/>
    <cellStyle name="_DEM-WP(C) Westside Hydro Data_051007 2 2" xfId="4119"/>
    <cellStyle name="_DEM-WP(C) Westside Hydro Data_051007 3" xfId="4120"/>
    <cellStyle name="_DEM-WP(C) Westside Hydro Data_051007_16.37E Wild Horse Expansion DeferralRevwrkingfile SF" xfId="4121"/>
    <cellStyle name="_DEM-WP(C) Westside Hydro Data_051007_16.37E Wild Horse Expansion DeferralRevwrkingfile SF 2" xfId="4122"/>
    <cellStyle name="_DEM-WP(C) Westside Hydro Data_051007_16.37E Wild Horse Expansion DeferralRevwrkingfile SF 2 2" xfId="4123"/>
    <cellStyle name="_DEM-WP(C) Westside Hydro Data_051007_16.37E Wild Horse Expansion DeferralRevwrkingfile SF 3" xfId="4124"/>
    <cellStyle name="_DEM-WP(C) Westside Hydro Data_051007_16.37E Wild Horse Expansion DeferralRevwrkingfile SF_DEM-WP(C) ENERG10C--ctn Mid-C_042010 2010GRC" xfId="4125"/>
    <cellStyle name="_DEM-WP(C) Westside Hydro Data_051007_2009 GRC Compl Filing - Exhibit D" xfId="4126"/>
    <cellStyle name="_DEM-WP(C) Westside Hydro Data_051007_2009 GRC Compl Filing - Exhibit D 2" xfId="4127"/>
    <cellStyle name="_DEM-WP(C) Westside Hydro Data_051007_2009 GRC Compl Filing - Exhibit D 2 2" xfId="4128"/>
    <cellStyle name="_DEM-WP(C) Westside Hydro Data_051007_2009 GRC Compl Filing - Exhibit D 3" xfId="4129"/>
    <cellStyle name="_DEM-WP(C) Westside Hydro Data_051007_2009 GRC Compl Filing - Exhibit D_DEM-WP(C) ENERG10C--ctn Mid-C_042010 2010GRC" xfId="4130"/>
    <cellStyle name="_DEM-WP(C) Westside Hydro Data_051007_Adj Bench DR 3 for Initial Briefs (Electric)" xfId="4131"/>
    <cellStyle name="_DEM-WP(C) Westside Hydro Data_051007_Adj Bench DR 3 for Initial Briefs (Electric) 2" xfId="4132"/>
    <cellStyle name="_DEM-WP(C) Westside Hydro Data_051007_Adj Bench DR 3 for Initial Briefs (Electric) 2 2" xfId="4133"/>
    <cellStyle name="_DEM-WP(C) Westside Hydro Data_051007_Adj Bench DR 3 for Initial Briefs (Electric) 3" xfId="4134"/>
    <cellStyle name="_DEM-WP(C) Westside Hydro Data_051007_Adj Bench DR 3 for Initial Briefs (Electric)_DEM-WP(C) ENERG10C--ctn Mid-C_042010 2010GRC" xfId="4135"/>
    <cellStyle name="_DEM-WP(C) Westside Hydro Data_051007_Book2" xfId="4136"/>
    <cellStyle name="_DEM-WP(C) Westside Hydro Data_051007_Book2 2" xfId="4137"/>
    <cellStyle name="_DEM-WP(C) Westside Hydro Data_051007_Book2 2 2" xfId="4138"/>
    <cellStyle name="_DEM-WP(C) Westside Hydro Data_051007_Book2 3" xfId="4139"/>
    <cellStyle name="_DEM-WP(C) Westside Hydro Data_051007_Book2_DEM-WP(C) ENERG10C--ctn Mid-C_042010 2010GRC" xfId="4140"/>
    <cellStyle name="_DEM-WP(C) Westside Hydro Data_051007_Book4" xfId="4141"/>
    <cellStyle name="_DEM-WP(C) Westside Hydro Data_051007_Book4 2" xfId="4142"/>
    <cellStyle name="_DEM-WP(C) Westside Hydro Data_051007_Book4 2 2" xfId="4143"/>
    <cellStyle name="_DEM-WP(C) Westside Hydro Data_051007_Book4 3" xfId="4144"/>
    <cellStyle name="_DEM-WP(C) Westside Hydro Data_051007_Book4_DEM-WP(C) ENERG10C--ctn Mid-C_042010 2010GRC" xfId="4145"/>
    <cellStyle name="_DEM-WP(C) Westside Hydro Data_051007_DEM-WP(C) ENERG10C--ctn Mid-C_042010 2010GRC" xfId="4146"/>
    <cellStyle name="_DEM-WP(C) Westside Hydro Data_051007_Electric Rev Req Model (2009 GRC) " xfId="4147"/>
    <cellStyle name="_DEM-WP(C) Westside Hydro Data_051007_Electric Rev Req Model (2009 GRC)  2" xfId="4148"/>
    <cellStyle name="_DEM-WP(C) Westside Hydro Data_051007_Electric Rev Req Model (2009 GRC)  2 2" xfId="4149"/>
    <cellStyle name="_DEM-WP(C) Westside Hydro Data_051007_Electric Rev Req Model (2009 GRC)  3" xfId="4150"/>
    <cellStyle name="_DEM-WP(C) Westside Hydro Data_051007_Electric Rev Req Model (2009 GRC) _DEM-WP(C) ENERG10C--ctn Mid-C_042010 2010GRC" xfId="4151"/>
    <cellStyle name="_DEM-WP(C) Westside Hydro Data_051007_Electric Rev Req Model (2009 GRC) Rebuttal" xfId="4152"/>
    <cellStyle name="_DEM-WP(C) Westside Hydro Data_051007_Electric Rev Req Model (2009 GRC) Rebuttal 2" xfId="4153"/>
    <cellStyle name="_DEM-WP(C) Westside Hydro Data_051007_Electric Rev Req Model (2009 GRC) Rebuttal REmoval of New  WH Solar AdjustMI" xfId="4154"/>
    <cellStyle name="_DEM-WP(C) Westside Hydro Data_051007_Electric Rev Req Model (2009 GRC) Rebuttal REmoval of New  WH Solar AdjustMI 2" xfId="4155"/>
    <cellStyle name="_DEM-WP(C) Westside Hydro Data_051007_Electric Rev Req Model (2009 GRC) Rebuttal REmoval of New  WH Solar AdjustMI 2 2" xfId="4156"/>
    <cellStyle name="_DEM-WP(C) Westside Hydro Data_051007_Electric Rev Req Model (2009 GRC) Rebuttal REmoval of New  WH Solar AdjustMI 3" xfId="4157"/>
    <cellStyle name="_DEM-WP(C) Westside Hydro Data_051007_Electric Rev Req Model (2009 GRC) Rebuttal REmoval of New  WH Solar AdjustMI_DEM-WP(C) ENERG10C--ctn Mid-C_042010 2010GRC" xfId="4158"/>
    <cellStyle name="_DEM-WP(C) Westside Hydro Data_051007_Electric Rev Req Model (2009 GRC) Revised 01-18-2010" xfId="4159"/>
    <cellStyle name="_DEM-WP(C) Westside Hydro Data_051007_Electric Rev Req Model (2009 GRC) Revised 01-18-2010 2" xfId="4160"/>
    <cellStyle name="_DEM-WP(C) Westside Hydro Data_051007_Electric Rev Req Model (2009 GRC) Revised 01-18-2010 2 2" xfId="4161"/>
    <cellStyle name="_DEM-WP(C) Westside Hydro Data_051007_Electric Rev Req Model (2009 GRC) Revised 01-18-2010 3" xfId="4162"/>
    <cellStyle name="_DEM-WP(C) Westside Hydro Data_051007_Electric Rev Req Model (2009 GRC) Revised 01-18-2010_DEM-WP(C) ENERG10C--ctn Mid-C_042010 2010GRC" xfId="4163"/>
    <cellStyle name="_DEM-WP(C) Westside Hydro Data_051007_Final Order Electric EXHIBIT A-1" xfId="4164"/>
    <cellStyle name="_DEM-WP(C) Westside Hydro Data_051007_Final Order Electric EXHIBIT A-1 2" xfId="4165"/>
    <cellStyle name="_DEM-WP(C) Westside Hydro Data_051007_NIM Summary" xfId="4166"/>
    <cellStyle name="_DEM-WP(C) Westside Hydro Data_051007_NIM Summary 2" xfId="4167"/>
    <cellStyle name="_DEM-WP(C) Westside Hydro Data_051007_NIM Summary 2 2" xfId="4168"/>
    <cellStyle name="_DEM-WP(C) Westside Hydro Data_051007_NIM Summary 3" xfId="4169"/>
    <cellStyle name="_DEM-WP(C) Westside Hydro Data_051007_NIM Summary_DEM-WP(C) ENERG10C--ctn Mid-C_042010 2010GRC" xfId="4170"/>
    <cellStyle name="_DEM-WP(C) Westside Hydro Data_051007_Power Costs - Comparison bx Rbtl-Staff-Jt-PC" xfId="4171"/>
    <cellStyle name="_DEM-WP(C) Westside Hydro Data_051007_Power Costs - Comparison bx Rbtl-Staff-Jt-PC 2" xfId="4172"/>
    <cellStyle name="_DEM-WP(C) Westside Hydro Data_051007_Power Costs - Comparison bx Rbtl-Staff-Jt-PC 2 2" xfId="4173"/>
    <cellStyle name="_DEM-WP(C) Westside Hydro Data_051007_Power Costs - Comparison bx Rbtl-Staff-Jt-PC 3" xfId="4174"/>
    <cellStyle name="_DEM-WP(C) Westside Hydro Data_051007_Power Costs - Comparison bx Rbtl-Staff-Jt-PC_DEM-WP(C) ENERG10C--ctn Mid-C_042010 2010GRC" xfId="4175"/>
    <cellStyle name="_DEM-WP(C) Westside Hydro Data_051007_Rebuttal Power Costs" xfId="4176"/>
    <cellStyle name="_DEM-WP(C) Westside Hydro Data_051007_Rebuttal Power Costs 2" xfId="4177"/>
    <cellStyle name="_DEM-WP(C) Westside Hydro Data_051007_Rebuttal Power Costs 2 2" xfId="4178"/>
    <cellStyle name="_DEM-WP(C) Westside Hydro Data_051007_Rebuttal Power Costs 3" xfId="4179"/>
    <cellStyle name="_DEM-WP(C) Westside Hydro Data_051007_Rebuttal Power Costs_DEM-WP(C) ENERG10C--ctn Mid-C_042010 2010GRC" xfId="4180"/>
    <cellStyle name="_DEM-WP(C) Westside Hydro Data_051007_TENASKA REGULATORY ASSET" xfId="4181"/>
    <cellStyle name="_DEM-WP(C) Westside Hydro Data_051007_TENASKA REGULATORY ASSET 2" xfId="4182"/>
    <cellStyle name="_Elec Peak Capacity Need_2008-2029_032709_Wind 5% Cap" xfId="4183"/>
    <cellStyle name="_Elec Peak Capacity Need_2008-2029_032709_Wind 5% Cap 2" xfId="4184"/>
    <cellStyle name="_Elec Peak Capacity Need_2008-2029_032709_Wind 5% Cap 2 2" xfId="4185"/>
    <cellStyle name="_Elec Peak Capacity Need_2008-2029_032709_Wind 5% Cap 3" xfId="4186"/>
    <cellStyle name="_Elec Peak Capacity Need_2008-2029_032709_Wind 5% Cap_DEM-WP(C) ENERG10C--ctn Mid-C_042010 2010GRC" xfId="4187"/>
    <cellStyle name="_Elec Peak Capacity Need_2008-2029_032709_Wind 5% Cap_NIM Summary" xfId="4188"/>
    <cellStyle name="_Elec Peak Capacity Need_2008-2029_032709_Wind 5% Cap_NIM Summary 2" xfId="4189"/>
    <cellStyle name="_Elec Peak Capacity Need_2008-2029_032709_Wind 5% Cap_NIM Summary 2 2" xfId="4190"/>
    <cellStyle name="_Elec Peak Capacity Need_2008-2029_032709_Wind 5% Cap_NIM Summary 3" xfId="4191"/>
    <cellStyle name="_Elec Peak Capacity Need_2008-2029_032709_Wind 5% Cap_NIM Summary_DEM-WP(C) ENERG10C--ctn Mid-C_042010 2010GRC" xfId="4192"/>
    <cellStyle name="_Elec Peak Capacity Need_2008-2029_032709_Wind 5% Cap-ST-Adj-PJP1" xfId="4193"/>
    <cellStyle name="_Elec Peak Capacity Need_2008-2029_032709_Wind 5% Cap-ST-Adj-PJP1 2" xfId="4194"/>
    <cellStyle name="_Elec Peak Capacity Need_2008-2029_032709_Wind 5% Cap-ST-Adj-PJP1 2 2" xfId="4195"/>
    <cellStyle name="_Elec Peak Capacity Need_2008-2029_032709_Wind 5% Cap-ST-Adj-PJP1 3" xfId="4196"/>
    <cellStyle name="_Elec Peak Capacity Need_2008-2029_032709_Wind 5% Cap-ST-Adj-PJP1_DEM-WP(C) ENERG10C--ctn Mid-C_042010 2010GRC" xfId="4197"/>
    <cellStyle name="_Elec Peak Capacity Need_2008-2029_032709_Wind 5% Cap-ST-Adj-PJP1_NIM Summary" xfId="4198"/>
    <cellStyle name="_Elec Peak Capacity Need_2008-2029_032709_Wind 5% Cap-ST-Adj-PJP1_NIM Summary 2" xfId="4199"/>
    <cellStyle name="_Elec Peak Capacity Need_2008-2029_032709_Wind 5% Cap-ST-Adj-PJP1_NIM Summary 2 2" xfId="4200"/>
    <cellStyle name="_Elec Peak Capacity Need_2008-2029_032709_Wind 5% Cap-ST-Adj-PJP1_NIM Summary 3" xfId="4201"/>
    <cellStyle name="_Elec Peak Capacity Need_2008-2029_032709_Wind 5% Cap-ST-Adj-PJP1_NIM Summary_DEM-WP(C) ENERG10C--ctn Mid-C_042010 2010GRC" xfId="4202"/>
    <cellStyle name="_Elec Peak Capacity Need_2008-2029_120908_Wind 5% Cap_Low" xfId="4203"/>
    <cellStyle name="_Elec Peak Capacity Need_2008-2029_120908_Wind 5% Cap_Low 2" xfId="4204"/>
    <cellStyle name="_Elec Peak Capacity Need_2008-2029_120908_Wind 5% Cap_Low 2 2" xfId="4205"/>
    <cellStyle name="_Elec Peak Capacity Need_2008-2029_120908_Wind 5% Cap_Low 3" xfId="4206"/>
    <cellStyle name="_Elec Peak Capacity Need_2008-2029_120908_Wind 5% Cap_Low_DEM-WP(C) ENERG10C--ctn Mid-C_042010 2010GRC" xfId="4207"/>
    <cellStyle name="_Elec Peak Capacity Need_2008-2029_120908_Wind 5% Cap_Low_NIM Summary" xfId="4208"/>
    <cellStyle name="_Elec Peak Capacity Need_2008-2029_120908_Wind 5% Cap_Low_NIM Summary 2" xfId="4209"/>
    <cellStyle name="_Elec Peak Capacity Need_2008-2029_120908_Wind 5% Cap_Low_NIM Summary 2 2" xfId="4210"/>
    <cellStyle name="_Elec Peak Capacity Need_2008-2029_120908_Wind 5% Cap_Low_NIM Summary 3" xfId="4211"/>
    <cellStyle name="_Elec Peak Capacity Need_2008-2029_120908_Wind 5% Cap_Low_NIM Summary_DEM-WP(C) ENERG10C--ctn Mid-C_042010 2010GRC" xfId="4212"/>
    <cellStyle name="_Elec Peak Capacity Need_2008-2029_Wind 5% Cap_050809" xfId="4213"/>
    <cellStyle name="_Elec Peak Capacity Need_2008-2029_Wind 5% Cap_050809 2" xfId="4214"/>
    <cellStyle name="_Elec Peak Capacity Need_2008-2029_Wind 5% Cap_050809 2 2" xfId="4215"/>
    <cellStyle name="_Elec Peak Capacity Need_2008-2029_Wind 5% Cap_050809 3" xfId="4216"/>
    <cellStyle name="_Elec Peak Capacity Need_2008-2029_Wind 5% Cap_050809_DEM-WP(C) ENERG10C--ctn Mid-C_042010 2010GRC" xfId="4217"/>
    <cellStyle name="_Elec Peak Capacity Need_2008-2029_Wind 5% Cap_050809_NIM Summary" xfId="4218"/>
    <cellStyle name="_Elec Peak Capacity Need_2008-2029_Wind 5% Cap_050809_NIM Summary 2" xfId="4219"/>
    <cellStyle name="_Elec Peak Capacity Need_2008-2029_Wind 5% Cap_050809_NIM Summary 2 2" xfId="4220"/>
    <cellStyle name="_Elec Peak Capacity Need_2008-2029_Wind 5% Cap_050809_NIM Summary 3" xfId="4221"/>
    <cellStyle name="_Elec Peak Capacity Need_2008-2029_Wind 5% Cap_050809_NIM Summary_DEM-WP(C) ENERG10C--ctn Mid-C_042010 2010GRC" xfId="4222"/>
    <cellStyle name="_x0013__Electric Rev Req Model (2009 GRC) " xfId="4223"/>
    <cellStyle name="_x0013__Electric Rev Req Model (2009 GRC)  2" xfId="4224"/>
    <cellStyle name="_x0013__Electric Rev Req Model (2009 GRC)  2 2" xfId="4225"/>
    <cellStyle name="_x0013__Electric Rev Req Model (2009 GRC)  3" xfId="4226"/>
    <cellStyle name="_x0013__Electric Rev Req Model (2009 GRC) _DEM-WP(C) ENERG10C--ctn Mid-C_042010 2010GRC" xfId="4227"/>
    <cellStyle name="_x0013__Electric Rev Req Model (2009 GRC) Rebuttal" xfId="4228"/>
    <cellStyle name="_x0013__Electric Rev Req Model (2009 GRC) Rebuttal 2" xfId="4229"/>
    <cellStyle name="_x0013__Electric Rev Req Model (2009 GRC) Rebuttal REmoval of New  WH Solar AdjustMI" xfId="4230"/>
    <cellStyle name="_x0013__Electric Rev Req Model (2009 GRC) Rebuttal REmoval of New  WH Solar AdjustMI 2" xfId="4231"/>
    <cellStyle name="_x0013__Electric Rev Req Model (2009 GRC) Rebuttal REmoval of New  WH Solar AdjustMI 2 2" xfId="4232"/>
    <cellStyle name="_x0013__Electric Rev Req Model (2009 GRC) Rebuttal REmoval of New  WH Solar AdjustMI 3" xfId="4233"/>
    <cellStyle name="_x0013__Electric Rev Req Model (2009 GRC) Rebuttal REmoval of New  WH Solar AdjustMI_DEM-WP(C) ENERG10C--ctn Mid-C_042010 2010GRC" xfId="4234"/>
    <cellStyle name="_x0013__Electric Rev Req Model (2009 GRC) Revised 01-18-2010" xfId="4235"/>
    <cellStyle name="_x0013__Electric Rev Req Model (2009 GRC) Revised 01-18-2010 2" xfId="4236"/>
    <cellStyle name="_x0013__Electric Rev Req Model (2009 GRC) Revised 01-18-2010 2 2" xfId="4237"/>
    <cellStyle name="_x0013__Electric Rev Req Model (2009 GRC) Revised 01-18-2010 3" xfId="4238"/>
    <cellStyle name="_x0013__Electric Rev Req Model (2009 GRC) Revised 01-18-2010_DEM-WP(C) ENERG10C--ctn Mid-C_042010 2010GRC" xfId="4239"/>
    <cellStyle name="_ENCOGEN_WBOOK" xfId="4240"/>
    <cellStyle name="_ENCOGEN_WBOOK 2" xfId="4241"/>
    <cellStyle name="_ENCOGEN_WBOOK 2 2" xfId="4242"/>
    <cellStyle name="_ENCOGEN_WBOOK 3" xfId="4243"/>
    <cellStyle name="_ENCOGEN_WBOOK_DEM-WP(C) ENERG10C--ctn Mid-C_042010 2010GRC" xfId="4244"/>
    <cellStyle name="_ENCOGEN_WBOOK_NIM Summary" xfId="4245"/>
    <cellStyle name="_ENCOGEN_WBOOK_NIM Summary 2" xfId="4246"/>
    <cellStyle name="_ENCOGEN_WBOOK_NIM Summary 2 2" xfId="4247"/>
    <cellStyle name="_ENCOGEN_WBOOK_NIM Summary 3" xfId="4248"/>
    <cellStyle name="_ENCOGEN_WBOOK_NIM Summary_DEM-WP(C) ENERG10C--ctn Mid-C_042010 2010GRC" xfId="4249"/>
    <cellStyle name="_x0013__Final Order Electric EXHIBIT A-1" xfId="4250"/>
    <cellStyle name="_x0013__Final Order Electric EXHIBIT A-1 2" xfId="4251"/>
    <cellStyle name="_Fixed Gas Transport 1 19 09" xfId="4252"/>
    <cellStyle name="_Fixed Gas Transport 1 19 09 2" xfId="4253"/>
    <cellStyle name="_Fixed Gas Transport 1 19 09 2 2" xfId="4254"/>
    <cellStyle name="_Fixed Gas Transport 1 19 09 3" xfId="4255"/>
    <cellStyle name="_Fixed Gas Transport 1 19 09_DEM-WP(C) ENERG10C--ctn Mid-C_042010 2010GRC" xfId="4256"/>
    <cellStyle name="_Fuel Prices 4-14" xfId="4257"/>
    <cellStyle name="_Fuel Prices 4-14 2" xfId="4258"/>
    <cellStyle name="_Fuel Prices 4-14 2 2" xfId="4259"/>
    <cellStyle name="_Fuel Prices 4-14 2 2 2" xfId="4260"/>
    <cellStyle name="_Fuel Prices 4-14 2 3" xfId="4261"/>
    <cellStyle name="_Fuel Prices 4-14 3" xfId="4262"/>
    <cellStyle name="_Fuel Prices 4-14 3 2" xfId="4263"/>
    <cellStyle name="_Fuel Prices 4-14 4" xfId="4264"/>
    <cellStyle name="_Fuel Prices 4-14 4 2" xfId="4265"/>
    <cellStyle name="_Fuel Prices 4-14 4 2 2" xfId="4266"/>
    <cellStyle name="_Fuel Prices 4-14 4 3" xfId="4267"/>
    <cellStyle name="_Fuel Prices 4-14 5" xfId="4268"/>
    <cellStyle name="_Fuel Prices 4-14 5 2" xfId="4269"/>
    <cellStyle name="_Fuel Prices 4-14 6" xfId="4270"/>
    <cellStyle name="_Fuel Prices 4-14 7" xfId="4271"/>
    <cellStyle name="_Fuel Prices 4-14 7 2" xfId="4272"/>
    <cellStyle name="_Fuel Prices 4-14 8" xfId="4273"/>
    <cellStyle name="_Fuel Prices 4-14 8 2" xfId="4274"/>
    <cellStyle name="_Fuel Prices 4-14_04 07E Wild Horse Wind Expansion (C) (2)" xfId="4275"/>
    <cellStyle name="_Fuel Prices 4-14_04 07E Wild Horse Wind Expansion (C) (2) 2" xfId="4276"/>
    <cellStyle name="_Fuel Prices 4-14_04 07E Wild Horse Wind Expansion (C) (2) 2 2" xfId="4277"/>
    <cellStyle name="_Fuel Prices 4-14_04 07E Wild Horse Wind Expansion (C) (2) 3" xfId="4278"/>
    <cellStyle name="_Fuel Prices 4-14_04 07E Wild Horse Wind Expansion (C) (2)_Adj Bench DR 3 for Initial Briefs (Electric)" xfId="4279"/>
    <cellStyle name="_Fuel Prices 4-14_04 07E Wild Horse Wind Expansion (C) (2)_Adj Bench DR 3 for Initial Briefs (Electric) 2" xfId="4280"/>
    <cellStyle name="_Fuel Prices 4-14_04 07E Wild Horse Wind Expansion (C) (2)_Adj Bench DR 3 for Initial Briefs (Electric) 2 2" xfId="4281"/>
    <cellStyle name="_Fuel Prices 4-14_04 07E Wild Horse Wind Expansion (C) (2)_Adj Bench DR 3 for Initial Briefs (Electric) 3" xfId="4282"/>
    <cellStyle name="_Fuel Prices 4-14_04 07E Wild Horse Wind Expansion (C) (2)_Adj Bench DR 3 for Initial Briefs (Electric)_DEM-WP(C) ENERG10C--ctn Mid-C_042010 2010GRC" xfId="4283"/>
    <cellStyle name="_Fuel Prices 4-14_04 07E Wild Horse Wind Expansion (C) (2)_DEM-WP(C) ENERG10C--ctn Mid-C_042010 2010GRC" xfId="4284"/>
    <cellStyle name="_Fuel Prices 4-14_04 07E Wild Horse Wind Expansion (C) (2)_Electric Rev Req Model (2009 GRC) " xfId="4285"/>
    <cellStyle name="_Fuel Prices 4-14_04 07E Wild Horse Wind Expansion (C) (2)_Electric Rev Req Model (2009 GRC)  2" xfId="4286"/>
    <cellStyle name="_Fuel Prices 4-14_04 07E Wild Horse Wind Expansion (C) (2)_Electric Rev Req Model (2009 GRC)  2 2" xfId="4287"/>
    <cellStyle name="_Fuel Prices 4-14_04 07E Wild Horse Wind Expansion (C) (2)_Electric Rev Req Model (2009 GRC)  3" xfId="4288"/>
    <cellStyle name="_Fuel Prices 4-14_04 07E Wild Horse Wind Expansion (C) (2)_Electric Rev Req Model (2009 GRC) _DEM-WP(C) ENERG10C--ctn Mid-C_042010 2010GRC" xfId="4289"/>
    <cellStyle name="_Fuel Prices 4-14_04 07E Wild Horse Wind Expansion (C) (2)_Electric Rev Req Model (2009 GRC) Rebuttal" xfId="4290"/>
    <cellStyle name="_Fuel Prices 4-14_04 07E Wild Horse Wind Expansion (C) (2)_Electric Rev Req Model (2009 GRC) Rebuttal 2" xfId="4291"/>
    <cellStyle name="_Fuel Prices 4-14_04 07E Wild Horse Wind Expansion (C) (2)_Electric Rev Req Model (2009 GRC) Rebuttal REmoval of New  WH Solar AdjustMI" xfId="4292"/>
    <cellStyle name="_Fuel Prices 4-14_04 07E Wild Horse Wind Expansion (C) (2)_Electric Rev Req Model (2009 GRC) Rebuttal REmoval of New  WH Solar AdjustMI 2" xfId="4293"/>
    <cellStyle name="_Fuel Prices 4-14_04 07E Wild Horse Wind Expansion (C) (2)_Electric Rev Req Model (2009 GRC) Rebuttal REmoval of New  WH Solar AdjustMI 2 2" xfId="4294"/>
    <cellStyle name="_Fuel Prices 4-14_04 07E Wild Horse Wind Expansion (C) (2)_Electric Rev Req Model (2009 GRC) Rebuttal REmoval of New  WH Solar AdjustMI 3" xfId="4295"/>
    <cellStyle name="_Fuel Prices 4-14_04 07E Wild Horse Wind Expansion (C) (2)_Electric Rev Req Model (2009 GRC) Rebuttal REmoval of New  WH Solar AdjustMI_DEM-WP(C) ENERG10C--ctn Mid-C_042010 2010GRC" xfId="4296"/>
    <cellStyle name="_Fuel Prices 4-14_04 07E Wild Horse Wind Expansion (C) (2)_Electric Rev Req Model (2009 GRC) Revised 01-18-2010" xfId="4297"/>
    <cellStyle name="_Fuel Prices 4-14_04 07E Wild Horse Wind Expansion (C) (2)_Electric Rev Req Model (2009 GRC) Revised 01-18-2010 2" xfId="4298"/>
    <cellStyle name="_Fuel Prices 4-14_04 07E Wild Horse Wind Expansion (C) (2)_Electric Rev Req Model (2009 GRC) Revised 01-18-2010 2 2" xfId="4299"/>
    <cellStyle name="_Fuel Prices 4-14_04 07E Wild Horse Wind Expansion (C) (2)_Electric Rev Req Model (2009 GRC) Revised 01-18-2010 3" xfId="4300"/>
    <cellStyle name="_Fuel Prices 4-14_04 07E Wild Horse Wind Expansion (C) (2)_Electric Rev Req Model (2009 GRC) Revised 01-18-2010_DEM-WP(C) ENERG10C--ctn Mid-C_042010 2010GRC" xfId="4301"/>
    <cellStyle name="_Fuel Prices 4-14_04 07E Wild Horse Wind Expansion (C) (2)_Final Order Electric EXHIBIT A-1" xfId="4302"/>
    <cellStyle name="_Fuel Prices 4-14_04 07E Wild Horse Wind Expansion (C) (2)_Final Order Electric EXHIBIT A-1 2" xfId="4303"/>
    <cellStyle name="_Fuel Prices 4-14_04 07E Wild Horse Wind Expansion (C) (2)_TENASKA REGULATORY ASSET" xfId="4304"/>
    <cellStyle name="_Fuel Prices 4-14_04 07E Wild Horse Wind Expansion (C) (2)_TENASKA REGULATORY ASSET 2" xfId="4305"/>
    <cellStyle name="_Fuel Prices 4-14_16.37E Wild Horse Expansion DeferralRevwrkingfile SF" xfId="4306"/>
    <cellStyle name="_Fuel Prices 4-14_16.37E Wild Horse Expansion DeferralRevwrkingfile SF 2" xfId="4307"/>
    <cellStyle name="_Fuel Prices 4-14_16.37E Wild Horse Expansion DeferralRevwrkingfile SF 2 2" xfId="4308"/>
    <cellStyle name="_Fuel Prices 4-14_16.37E Wild Horse Expansion DeferralRevwrkingfile SF 3" xfId="4309"/>
    <cellStyle name="_Fuel Prices 4-14_16.37E Wild Horse Expansion DeferralRevwrkingfile SF_DEM-WP(C) ENERG10C--ctn Mid-C_042010 2010GRC" xfId="4310"/>
    <cellStyle name="_Fuel Prices 4-14_2009 GRC Compl Filing - Exhibit D" xfId="4311"/>
    <cellStyle name="_Fuel Prices 4-14_2009 GRC Compl Filing - Exhibit D 2" xfId="4312"/>
    <cellStyle name="_Fuel Prices 4-14_2009 GRC Compl Filing - Exhibit D 2 2" xfId="4313"/>
    <cellStyle name="_Fuel Prices 4-14_2009 GRC Compl Filing - Exhibit D 3" xfId="4314"/>
    <cellStyle name="_Fuel Prices 4-14_2009 GRC Compl Filing - Exhibit D_DEM-WP(C) ENERG10C--ctn Mid-C_042010 2010GRC" xfId="4315"/>
    <cellStyle name="_Fuel Prices 4-14_4 31 Regulatory Assets and Liabilities  7 06- Exhibit D" xfId="4316"/>
    <cellStyle name="_Fuel Prices 4-14_4 31 Regulatory Assets and Liabilities  7 06- Exhibit D 2" xfId="4317"/>
    <cellStyle name="_Fuel Prices 4-14_4 31 Regulatory Assets and Liabilities  7 06- Exhibit D 2 2" xfId="4318"/>
    <cellStyle name="_Fuel Prices 4-14_4 31 Regulatory Assets and Liabilities  7 06- Exhibit D 3" xfId="4319"/>
    <cellStyle name="_Fuel Prices 4-14_4 31 Regulatory Assets and Liabilities  7 06- Exhibit D_DEM-WP(C) ENERG10C--ctn Mid-C_042010 2010GRC" xfId="4320"/>
    <cellStyle name="_Fuel Prices 4-14_4 31 Regulatory Assets and Liabilities  7 06- Exhibit D_NIM Summary" xfId="4321"/>
    <cellStyle name="_Fuel Prices 4-14_4 31 Regulatory Assets and Liabilities  7 06- Exhibit D_NIM Summary 2" xfId="4322"/>
    <cellStyle name="_Fuel Prices 4-14_4 31 Regulatory Assets and Liabilities  7 06- Exhibit D_NIM Summary 2 2" xfId="4323"/>
    <cellStyle name="_Fuel Prices 4-14_4 31 Regulatory Assets and Liabilities  7 06- Exhibit D_NIM Summary 3" xfId="4324"/>
    <cellStyle name="_Fuel Prices 4-14_4 31 Regulatory Assets and Liabilities  7 06- Exhibit D_NIM Summary_DEM-WP(C) ENERG10C--ctn Mid-C_042010 2010GRC" xfId="4325"/>
    <cellStyle name="_Fuel Prices 4-14_4 31 Regulatory Assets and Liabilities  7 06- Exhibit D_NIM+O&amp;M" xfId="4326"/>
    <cellStyle name="_Fuel Prices 4-14_4 31 Regulatory Assets and Liabilities  7 06- Exhibit D_NIM+O&amp;M Monthly" xfId="4327"/>
    <cellStyle name="_Fuel Prices 4-14_4 31E Reg Asset  Liab and EXH D" xfId="4328"/>
    <cellStyle name="_Fuel Prices 4-14_4 31E Reg Asset  Liab and EXH D _ Aug 10 Filing (2)" xfId="4329"/>
    <cellStyle name="_Fuel Prices 4-14_4 32 Regulatory Assets and Liabilities  7 06- Exhibit D" xfId="4330"/>
    <cellStyle name="_Fuel Prices 4-14_4 32 Regulatory Assets and Liabilities  7 06- Exhibit D 2" xfId="4331"/>
    <cellStyle name="_Fuel Prices 4-14_4 32 Regulatory Assets and Liabilities  7 06- Exhibit D 2 2" xfId="4332"/>
    <cellStyle name="_Fuel Prices 4-14_4 32 Regulatory Assets and Liabilities  7 06- Exhibit D 3" xfId="4333"/>
    <cellStyle name="_Fuel Prices 4-14_4 32 Regulatory Assets and Liabilities  7 06- Exhibit D_DEM-WP(C) ENERG10C--ctn Mid-C_042010 2010GRC" xfId="4334"/>
    <cellStyle name="_Fuel Prices 4-14_4 32 Regulatory Assets and Liabilities  7 06- Exhibit D_NIM Summary" xfId="4335"/>
    <cellStyle name="_Fuel Prices 4-14_4 32 Regulatory Assets and Liabilities  7 06- Exhibit D_NIM Summary 2" xfId="4336"/>
    <cellStyle name="_Fuel Prices 4-14_4 32 Regulatory Assets and Liabilities  7 06- Exhibit D_NIM Summary 2 2" xfId="4337"/>
    <cellStyle name="_Fuel Prices 4-14_4 32 Regulatory Assets and Liabilities  7 06- Exhibit D_NIM Summary 3" xfId="4338"/>
    <cellStyle name="_Fuel Prices 4-14_4 32 Regulatory Assets and Liabilities  7 06- Exhibit D_NIM Summary_DEM-WP(C) ENERG10C--ctn Mid-C_042010 2010GRC" xfId="4339"/>
    <cellStyle name="_Fuel Prices 4-14_4 32 Regulatory Assets and Liabilities  7 06- Exhibit D_NIM+O&amp;M" xfId="4340"/>
    <cellStyle name="_Fuel Prices 4-14_4 32 Regulatory Assets and Liabilities  7 06- Exhibit D_NIM+O&amp;M Monthly" xfId="4341"/>
    <cellStyle name="_Fuel Prices 4-14_AURORA Total New" xfId="4342"/>
    <cellStyle name="_Fuel Prices 4-14_AURORA Total New 2" xfId="4343"/>
    <cellStyle name="_Fuel Prices 4-14_AURORA Total New 2 2" xfId="4344"/>
    <cellStyle name="_Fuel Prices 4-14_AURORA Total New 3" xfId="4345"/>
    <cellStyle name="_Fuel Prices 4-14_Book2" xfId="4346"/>
    <cellStyle name="_Fuel Prices 4-14_Book2 2" xfId="4347"/>
    <cellStyle name="_Fuel Prices 4-14_Book2 2 2" xfId="4348"/>
    <cellStyle name="_Fuel Prices 4-14_Book2 3" xfId="4349"/>
    <cellStyle name="_Fuel Prices 4-14_Book2_Adj Bench DR 3 for Initial Briefs (Electric)" xfId="4350"/>
    <cellStyle name="_Fuel Prices 4-14_Book2_Adj Bench DR 3 for Initial Briefs (Electric) 2" xfId="4351"/>
    <cellStyle name="_Fuel Prices 4-14_Book2_Adj Bench DR 3 for Initial Briefs (Electric) 2 2" xfId="4352"/>
    <cellStyle name="_Fuel Prices 4-14_Book2_Adj Bench DR 3 for Initial Briefs (Electric) 3" xfId="4353"/>
    <cellStyle name="_Fuel Prices 4-14_Book2_Adj Bench DR 3 for Initial Briefs (Electric)_DEM-WP(C) ENERG10C--ctn Mid-C_042010 2010GRC" xfId="4354"/>
    <cellStyle name="_Fuel Prices 4-14_Book2_DEM-WP(C) ENERG10C--ctn Mid-C_042010 2010GRC" xfId="4355"/>
    <cellStyle name="_Fuel Prices 4-14_Book2_Electric Rev Req Model (2009 GRC) Rebuttal" xfId="4356"/>
    <cellStyle name="_Fuel Prices 4-14_Book2_Electric Rev Req Model (2009 GRC) Rebuttal 2" xfId="4357"/>
    <cellStyle name="_Fuel Prices 4-14_Book2_Electric Rev Req Model (2009 GRC) Rebuttal REmoval of New  WH Solar AdjustMI" xfId="4358"/>
    <cellStyle name="_Fuel Prices 4-14_Book2_Electric Rev Req Model (2009 GRC) Rebuttal REmoval of New  WH Solar AdjustMI 2" xfId="4359"/>
    <cellStyle name="_Fuel Prices 4-14_Book2_Electric Rev Req Model (2009 GRC) Rebuttal REmoval of New  WH Solar AdjustMI 2 2" xfId="4360"/>
    <cellStyle name="_Fuel Prices 4-14_Book2_Electric Rev Req Model (2009 GRC) Rebuttal REmoval of New  WH Solar AdjustMI 3" xfId="4361"/>
    <cellStyle name="_Fuel Prices 4-14_Book2_Electric Rev Req Model (2009 GRC) Rebuttal REmoval of New  WH Solar AdjustMI_DEM-WP(C) ENERG10C--ctn Mid-C_042010 2010GRC" xfId="4362"/>
    <cellStyle name="_Fuel Prices 4-14_Book2_Electric Rev Req Model (2009 GRC) Revised 01-18-2010" xfId="4363"/>
    <cellStyle name="_Fuel Prices 4-14_Book2_Electric Rev Req Model (2009 GRC) Revised 01-18-2010 2" xfId="4364"/>
    <cellStyle name="_Fuel Prices 4-14_Book2_Electric Rev Req Model (2009 GRC) Revised 01-18-2010 2 2" xfId="4365"/>
    <cellStyle name="_Fuel Prices 4-14_Book2_Electric Rev Req Model (2009 GRC) Revised 01-18-2010 3" xfId="4366"/>
    <cellStyle name="_Fuel Prices 4-14_Book2_Electric Rev Req Model (2009 GRC) Revised 01-18-2010_DEM-WP(C) ENERG10C--ctn Mid-C_042010 2010GRC" xfId="4367"/>
    <cellStyle name="_Fuel Prices 4-14_Book2_Final Order Electric EXHIBIT A-1" xfId="4368"/>
    <cellStyle name="_Fuel Prices 4-14_Book2_Final Order Electric EXHIBIT A-1 2" xfId="4369"/>
    <cellStyle name="_Fuel Prices 4-14_Book4" xfId="4370"/>
    <cellStyle name="_Fuel Prices 4-14_Book4 2" xfId="4371"/>
    <cellStyle name="_Fuel Prices 4-14_Book4 2 2" xfId="4372"/>
    <cellStyle name="_Fuel Prices 4-14_Book4 3" xfId="4373"/>
    <cellStyle name="_Fuel Prices 4-14_Book4_DEM-WP(C) ENERG10C--ctn Mid-C_042010 2010GRC" xfId="4374"/>
    <cellStyle name="_Fuel Prices 4-14_Book9" xfId="4375"/>
    <cellStyle name="_Fuel Prices 4-14_Book9 2" xfId="4376"/>
    <cellStyle name="_Fuel Prices 4-14_Book9 2 2" xfId="4377"/>
    <cellStyle name="_Fuel Prices 4-14_Book9 3" xfId="4378"/>
    <cellStyle name="_Fuel Prices 4-14_Book9_DEM-WP(C) ENERG10C--ctn Mid-C_042010 2010GRC" xfId="4379"/>
    <cellStyle name="_Fuel Prices 4-14_Chelan PUD Power Costs (8-10)" xfId="4380"/>
    <cellStyle name="_Fuel Prices 4-14_DEM-WP(C) Chelan Power Costs" xfId="4381"/>
    <cellStyle name="_Fuel Prices 4-14_DEM-WP(C) ENERG10C--ctn Mid-C_042010 2010GRC" xfId="4382"/>
    <cellStyle name="_Fuel Prices 4-14_DEM-WP(C) Gas Transport 2010GRC" xfId="4383"/>
    <cellStyle name="_Fuel Prices 4-14_NIM Summary" xfId="4384"/>
    <cellStyle name="_Fuel Prices 4-14_NIM Summary 09GRC" xfId="4385"/>
    <cellStyle name="_Fuel Prices 4-14_NIM Summary 09GRC 2" xfId="4386"/>
    <cellStyle name="_Fuel Prices 4-14_NIM Summary 09GRC 2 2" xfId="4387"/>
    <cellStyle name="_Fuel Prices 4-14_NIM Summary 09GRC 3" xfId="4388"/>
    <cellStyle name="_Fuel Prices 4-14_NIM Summary 09GRC_DEM-WP(C) ENERG10C--ctn Mid-C_042010 2010GRC" xfId="4389"/>
    <cellStyle name="_Fuel Prices 4-14_NIM Summary 10" xfId="4390"/>
    <cellStyle name="_Fuel Prices 4-14_NIM Summary 11" xfId="4391"/>
    <cellStyle name="_Fuel Prices 4-14_NIM Summary 12" xfId="4392"/>
    <cellStyle name="_Fuel Prices 4-14_NIM Summary 13" xfId="4393"/>
    <cellStyle name="_Fuel Prices 4-14_NIM Summary 14" xfId="4394"/>
    <cellStyle name="_Fuel Prices 4-14_NIM Summary 2" xfId="4395"/>
    <cellStyle name="_Fuel Prices 4-14_NIM Summary 2 2" xfId="4396"/>
    <cellStyle name="_Fuel Prices 4-14_NIM Summary 3" xfId="4397"/>
    <cellStyle name="_Fuel Prices 4-14_NIM Summary 3 2" xfId="4398"/>
    <cellStyle name="_Fuel Prices 4-14_NIM Summary 4" xfId="4399"/>
    <cellStyle name="_Fuel Prices 4-14_NIM Summary 4 2" xfId="4400"/>
    <cellStyle name="_Fuel Prices 4-14_NIM Summary 5" xfId="4401"/>
    <cellStyle name="_Fuel Prices 4-14_NIM Summary 5 2" xfId="4402"/>
    <cellStyle name="_Fuel Prices 4-14_NIM Summary 6" xfId="4403"/>
    <cellStyle name="_Fuel Prices 4-14_NIM Summary 6 2" xfId="4404"/>
    <cellStyle name="_Fuel Prices 4-14_NIM Summary 7" xfId="4405"/>
    <cellStyle name="_Fuel Prices 4-14_NIM Summary 7 2" xfId="4406"/>
    <cellStyle name="_Fuel Prices 4-14_NIM Summary 8" xfId="4407"/>
    <cellStyle name="_Fuel Prices 4-14_NIM Summary 8 2" xfId="4408"/>
    <cellStyle name="_Fuel Prices 4-14_NIM Summary 9" xfId="4409"/>
    <cellStyle name="_Fuel Prices 4-14_NIM Summary 9 2" xfId="4410"/>
    <cellStyle name="_Fuel Prices 4-14_NIM Summary_DEM-WP(C) ENERG10C--ctn Mid-C_042010 2010GRC" xfId="4411"/>
    <cellStyle name="_Fuel Prices 4-14_NIM+O&amp;M" xfId="4412"/>
    <cellStyle name="_Fuel Prices 4-14_NIM+O&amp;M 2" xfId="4413"/>
    <cellStyle name="_Fuel Prices 4-14_NIM+O&amp;M Monthly" xfId="4414"/>
    <cellStyle name="_Fuel Prices 4-14_NIM+O&amp;M Monthly 2" xfId="4415"/>
    <cellStyle name="_Fuel Prices 4-14_PCA 9 -  Exhibit D April 2010 (3)" xfId="4416"/>
    <cellStyle name="_Fuel Prices 4-14_PCA 9 -  Exhibit D April 2010 (3) 2" xfId="4417"/>
    <cellStyle name="_Fuel Prices 4-14_PCA 9 -  Exhibit D April 2010 (3) 2 2" xfId="4418"/>
    <cellStyle name="_Fuel Prices 4-14_PCA 9 -  Exhibit D April 2010 (3) 3" xfId="4419"/>
    <cellStyle name="_Fuel Prices 4-14_PCA 9 -  Exhibit D April 2010 (3)_DEM-WP(C) ENERG10C--ctn Mid-C_042010 2010GRC" xfId="4420"/>
    <cellStyle name="_Fuel Prices 4-14_Power Costs - Comparison bx Rbtl-Staff-Jt-PC" xfId="4421"/>
    <cellStyle name="_Fuel Prices 4-14_Power Costs - Comparison bx Rbtl-Staff-Jt-PC 2" xfId="4422"/>
    <cellStyle name="_Fuel Prices 4-14_Power Costs - Comparison bx Rbtl-Staff-Jt-PC 2 2" xfId="4423"/>
    <cellStyle name="_Fuel Prices 4-14_Power Costs - Comparison bx Rbtl-Staff-Jt-PC 3" xfId="4424"/>
    <cellStyle name="_Fuel Prices 4-14_Power Costs - Comparison bx Rbtl-Staff-Jt-PC_Adj Bench DR 3 for Initial Briefs (Electric)" xfId="4425"/>
    <cellStyle name="_Fuel Prices 4-14_Power Costs - Comparison bx Rbtl-Staff-Jt-PC_Adj Bench DR 3 for Initial Briefs (Electric) 2" xfId="4426"/>
    <cellStyle name="_Fuel Prices 4-14_Power Costs - Comparison bx Rbtl-Staff-Jt-PC_Adj Bench DR 3 for Initial Briefs (Electric) 2 2" xfId="4427"/>
    <cellStyle name="_Fuel Prices 4-14_Power Costs - Comparison bx Rbtl-Staff-Jt-PC_Adj Bench DR 3 for Initial Briefs (Electric) 3" xfId="4428"/>
    <cellStyle name="_Fuel Prices 4-14_Power Costs - Comparison bx Rbtl-Staff-Jt-PC_Adj Bench DR 3 for Initial Briefs (Electric)_DEM-WP(C) ENERG10C--ctn Mid-C_042010 2010GRC" xfId="4429"/>
    <cellStyle name="_Fuel Prices 4-14_Power Costs - Comparison bx Rbtl-Staff-Jt-PC_DEM-WP(C) ENERG10C--ctn Mid-C_042010 2010GRC" xfId="4430"/>
    <cellStyle name="_Fuel Prices 4-14_Power Costs - Comparison bx Rbtl-Staff-Jt-PC_Electric Rev Req Model (2009 GRC) Rebuttal" xfId="4431"/>
    <cellStyle name="_Fuel Prices 4-14_Power Costs - Comparison bx Rbtl-Staff-Jt-PC_Electric Rev Req Model (2009 GRC) Rebuttal 2" xfId="4432"/>
    <cellStyle name="_Fuel Prices 4-14_Power Costs - Comparison bx Rbtl-Staff-Jt-PC_Electric Rev Req Model (2009 GRC) Rebuttal REmoval of New  WH Solar AdjustMI" xfId="4433"/>
    <cellStyle name="_Fuel Prices 4-14_Power Costs - Comparison bx Rbtl-Staff-Jt-PC_Electric Rev Req Model (2009 GRC) Rebuttal REmoval of New  WH Solar AdjustMI 2" xfId="4434"/>
    <cellStyle name="_Fuel Prices 4-14_Power Costs - Comparison bx Rbtl-Staff-Jt-PC_Electric Rev Req Model (2009 GRC) Rebuttal REmoval of New  WH Solar AdjustMI 2 2" xfId="4435"/>
    <cellStyle name="_Fuel Prices 4-14_Power Costs - Comparison bx Rbtl-Staff-Jt-PC_Electric Rev Req Model (2009 GRC) Rebuttal REmoval of New  WH Solar AdjustMI 3" xfId="4436"/>
    <cellStyle name="_Fuel Prices 4-14_Power Costs - Comparison bx Rbtl-Staff-Jt-PC_Electric Rev Req Model (2009 GRC) Rebuttal REmoval of New  WH Solar AdjustMI_DEM-WP(C) ENERG10C--ctn Mid-C_042010 2010GRC" xfId="4437"/>
    <cellStyle name="_Fuel Prices 4-14_Power Costs - Comparison bx Rbtl-Staff-Jt-PC_Electric Rev Req Model (2009 GRC) Revised 01-18-2010" xfId="4438"/>
    <cellStyle name="_Fuel Prices 4-14_Power Costs - Comparison bx Rbtl-Staff-Jt-PC_Electric Rev Req Model (2009 GRC) Revised 01-18-2010 2" xfId="4439"/>
    <cellStyle name="_Fuel Prices 4-14_Power Costs - Comparison bx Rbtl-Staff-Jt-PC_Electric Rev Req Model (2009 GRC) Revised 01-18-2010 2 2" xfId="4440"/>
    <cellStyle name="_Fuel Prices 4-14_Power Costs - Comparison bx Rbtl-Staff-Jt-PC_Electric Rev Req Model (2009 GRC) Revised 01-18-2010 3" xfId="4441"/>
    <cellStyle name="_Fuel Prices 4-14_Power Costs - Comparison bx Rbtl-Staff-Jt-PC_Electric Rev Req Model (2009 GRC) Revised 01-18-2010_DEM-WP(C) ENERG10C--ctn Mid-C_042010 2010GRC" xfId="4442"/>
    <cellStyle name="_Fuel Prices 4-14_Power Costs - Comparison bx Rbtl-Staff-Jt-PC_Final Order Electric EXHIBIT A-1" xfId="4443"/>
    <cellStyle name="_Fuel Prices 4-14_Power Costs - Comparison bx Rbtl-Staff-Jt-PC_Final Order Electric EXHIBIT A-1 2" xfId="4444"/>
    <cellStyle name="_Fuel Prices 4-14_Rebuttal Power Costs" xfId="4445"/>
    <cellStyle name="_Fuel Prices 4-14_Rebuttal Power Costs 2" xfId="4446"/>
    <cellStyle name="_Fuel Prices 4-14_Rebuttal Power Costs 2 2" xfId="4447"/>
    <cellStyle name="_Fuel Prices 4-14_Rebuttal Power Costs 3" xfId="4448"/>
    <cellStyle name="_Fuel Prices 4-14_Rebuttal Power Costs_Adj Bench DR 3 for Initial Briefs (Electric)" xfId="4449"/>
    <cellStyle name="_Fuel Prices 4-14_Rebuttal Power Costs_Adj Bench DR 3 for Initial Briefs (Electric) 2" xfId="4450"/>
    <cellStyle name="_Fuel Prices 4-14_Rebuttal Power Costs_Adj Bench DR 3 for Initial Briefs (Electric) 2 2" xfId="4451"/>
    <cellStyle name="_Fuel Prices 4-14_Rebuttal Power Costs_Adj Bench DR 3 for Initial Briefs (Electric) 3" xfId="4452"/>
    <cellStyle name="_Fuel Prices 4-14_Rebuttal Power Costs_Adj Bench DR 3 for Initial Briefs (Electric)_DEM-WP(C) ENERG10C--ctn Mid-C_042010 2010GRC" xfId="4453"/>
    <cellStyle name="_Fuel Prices 4-14_Rebuttal Power Costs_DEM-WP(C) ENERG10C--ctn Mid-C_042010 2010GRC" xfId="4454"/>
    <cellStyle name="_Fuel Prices 4-14_Rebuttal Power Costs_Electric Rev Req Model (2009 GRC) Rebuttal" xfId="4455"/>
    <cellStyle name="_Fuel Prices 4-14_Rebuttal Power Costs_Electric Rev Req Model (2009 GRC) Rebuttal 2" xfId="4456"/>
    <cellStyle name="_Fuel Prices 4-14_Rebuttal Power Costs_Electric Rev Req Model (2009 GRC) Rebuttal REmoval of New  WH Solar AdjustMI" xfId="4457"/>
    <cellStyle name="_Fuel Prices 4-14_Rebuttal Power Costs_Electric Rev Req Model (2009 GRC) Rebuttal REmoval of New  WH Solar AdjustMI 2" xfId="4458"/>
    <cellStyle name="_Fuel Prices 4-14_Rebuttal Power Costs_Electric Rev Req Model (2009 GRC) Rebuttal REmoval of New  WH Solar AdjustMI 2 2" xfId="4459"/>
    <cellStyle name="_Fuel Prices 4-14_Rebuttal Power Costs_Electric Rev Req Model (2009 GRC) Rebuttal REmoval of New  WH Solar AdjustMI 3" xfId="4460"/>
    <cellStyle name="_Fuel Prices 4-14_Rebuttal Power Costs_Electric Rev Req Model (2009 GRC) Rebuttal REmoval of New  WH Solar AdjustMI_DEM-WP(C) ENERG10C--ctn Mid-C_042010 2010GRC" xfId="4461"/>
    <cellStyle name="_Fuel Prices 4-14_Rebuttal Power Costs_Electric Rev Req Model (2009 GRC) Revised 01-18-2010" xfId="4462"/>
    <cellStyle name="_Fuel Prices 4-14_Rebuttal Power Costs_Electric Rev Req Model (2009 GRC) Revised 01-18-2010 2" xfId="4463"/>
    <cellStyle name="_Fuel Prices 4-14_Rebuttal Power Costs_Electric Rev Req Model (2009 GRC) Revised 01-18-2010 2 2" xfId="4464"/>
    <cellStyle name="_Fuel Prices 4-14_Rebuttal Power Costs_Electric Rev Req Model (2009 GRC) Revised 01-18-2010 3" xfId="4465"/>
    <cellStyle name="_Fuel Prices 4-14_Rebuttal Power Costs_Electric Rev Req Model (2009 GRC) Revised 01-18-2010_DEM-WP(C) ENERG10C--ctn Mid-C_042010 2010GRC" xfId="4466"/>
    <cellStyle name="_Fuel Prices 4-14_Rebuttal Power Costs_Final Order Electric EXHIBIT A-1" xfId="4467"/>
    <cellStyle name="_Fuel Prices 4-14_Rebuttal Power Costs_Final Order Electric EXHIBIT A-1 2" xfId="4468"/>
    <cellStyle name="_Fuel Prices 4-14_Wind Integration 10GRC" xfId="4469"/>
    <cellStyle name="_Fuel Prices 4-14_Wind Integration 10GRC 2" xfId="4470"/>
    <cellStyle name="_Fuel Prices 4-14_Wind Integration 10GRC 2 2" xfId="4471"/>
    <cellStyle name="_Fuel Prices 4-14_Wind Integration 10GRC 3" xfId="4472"/>
    <cellStyle name="_Fuel Prices 4-14_Wind Integration 10GRC_DEM-WP(C) ENERG10C--ctn Mid-C_042010 2010GRC" xfId="4473"/>
    <cellStyle name="_Gas Transportation Charges_2009GRC_120308" xfId="4474"/>
    <cellStyle name="_Gas Transportation Charges_2009GRC_120308 2" xfId="4475"/>
    <cellStyle name="_Gas Transportation Charges_2009GRC_120308 2 2" xfId="4476"/>
    <cellStyle name="_Gas Transportation Charges_2009GRC_120308 3" xfId="4477"/>
    <cellStyle name="_Gas Transportation Charges_2009GRC_120308 4" xfId="4478"/>
    <cellStyle name="_Gas Transportation Charges_2009GRC_120308 4 2" xfId="4479"/>
    <cellStyle name="_Gas Transportation Charges_2009GRC_120308_4 31E Reg Asset  Liab and EXH D" xfId="4480"/>
    <cellStyle name="_Gas Transportation Charges_2009GRC_120308_4 31E Reg Asset  Liab and EXH D _ Aug 10 Filing (2)" xfId="4481"/>
    <cellStyle name="_Gas Transportation Charges_2009GRC_120308_Chelan PUD Power Costs (8-10)" xfId="4482"/>
    <cellStyle name="_Gas Transportation Charges_2009GRC_120308_DEM-WP(C) Chelan Power Costs" xfId="4483"/>
    <cellStyle name="_Gas Transportation Charges_2009GRC_120308_DEM-WP(C) Costs Not In AURORA 2010GRC As Filed" xfId="4484"/>
    <cellStyle name="_Gas Transportation Charges_2009GRC_120308_DEM-WP(C) Costs Not In AURORA 2010GRC As Filed 2" xfId="4485"/>
    <cellStyle name="_Gas Transportation Charges_2009GRC_120308_DEM-WP(C) Costs Not In AURORA 2010GRC As Filed 3" xfId="4486"/>
    <cellStyle name="_Gas Transportation Charges_2009GRC_120308_DEM-WP(C) Costs Not In AURORA 2010GRC As Filed_DEM-WP(C) ENERG10C--ctn Mid-C_042010 2010GRC" xfId="4487"/>
    <cellStyle name="_Gas Transportation Charges_2009GRC_120308_DEM-WP(C) ENERG10C--ctn Mid-C_042010 2010GRC" xfId="4488"/>
    <cellStyle name="_Gas Transportation Charges_2009GRC_120308_DEM-WP(C) Gas Transport 2010GRC" xfId="4489"/>
    <cellStyle name="_Gas Transportation Charges_2009GRC_120308_NIM Summary" xfId="4490"/>
    <cellStyle name="_Gas Transportation Charges_2009GRC_120308_NIM Summary 09GRC" xfId="4491"/>
    <cellStyle name="_Gas Transportation Charges_2009GRC_120308_NIM Summary 09GRC 2" xfId="4492"/>
    <cellStyle name="_Gas Transportation Charges_2009GRC_120308_NIM Summary 09GRC 2 2" xfId="4493"/>
    <cellStyle name="_Gas Transportation Charges_2009GRC_120308_NIM Summary 09GRC 3" xfId="4494"/>
    <cellStyle name="_Gas Transportation Charges_2009GRC_120308_NIM Summary 09GRC_DEM-WP(C) ENERG10C--ctn Mid-C_042010 2010GRC" xfId="4495"/>
    <cellStyle name="_Gas Transportation Charges_2009GRC_120308_NIM Summary 10" xfId="4496"/>
    <cellStyle name="_Gas Transportation Charges_2009GRC_120308_NIM Summary 11" xfId="4497"/>
    <cellStyle name="_Gas Transportation Charges_2009GRC_120308_NIM Summary 12" xfId="4498"/>
    <cellStyle name="_Gas Transportation Charges_2009GRC_120308_NIM Summary 13" xfId="4499"/>
    <cellStyle name="_Gas Transportation Charges_2009GRC_120308_NIM Summary 14" xfId="4500"/>
    <cellStyle name="_Gas Transportation Charges_2009GRC_120308_NIM Summary 2" xfId="4501"/>
    <cellStyle name="_Gas Transportation Charges_2009GRC_120308_NIM Summary 2 2" xfId="4502"/>
    <cellStyle name="_Gas Transportation Charges_2009GRC_120308_NIM Summary 3" xfId="4503"/>
    <cellStyle name="_Gas Transportation Charges_2009GRC_120308_NIM Summary 3 2" xfId="4504"/>
    <cellStyle name="_Gas Transportation Charges_2009GRC_120308_NIM Summary 4" xfId="4505"/>
    <cellStyle name="_Gas Transportation Charges_2009GRC_120308_NIM Summary 4 2" xfId="4506"/>
    <cellStyle name="_Gas Transportation Charges_2009GRC_120308_NIM Summary 5" xfId="4507"/>
    <cellStyle name="_Gas Transportation Charges_2009GRC_120308_NIM Summary 5 2" xfId="4508"/>
    <cellStyle name="_Gas Transportation Charges_2009GRC_120308_NIM Summary 6" xfId="4509"/>
    <cellStyle name="_Gas Transportation Charges_2009GRC_120308_NIM Summary 6 2" xfId="4510"/>
    <cellStyle name="_Gas Transportation Charges_2009GRC_120308_NIM Summary 7" xfId="4511"/>
    <cellStyle name="_Gas Transportation Charges_2009GRC_120308_NIM Summary 7 2" xfId="4512"/>
    <cellStyle name="_Gas Transportation Charges_2009GRC_120308_NIM Summary 8" xfId="4513"/>
    <cellStyle name="_Gas Transportation Charges_2009GRC_120308_NIM Summary 8 2" xfId="4514"/>
    <cellStyle name="_Gas Transportation Charges_2009GRC_120308_NIM Summary 9" xfId="4515"/>
    <cellStyle name="_Gas Transportation Charges_2009GRC_120308_NIM Summary 9 2" xfId="4516"/>
    <cellStyle name="_Gas Transportation Charges_2009GRC_120308_NIM Summary_DEM-WP(C) ENERG10C--ctn Mid-C_042010 2010GRC" xfId="4517"/>
    <cellStyle name="_Gas Transportation Charges_2009GRC_120308_NIM+O&amp;M" xfId="4518"/>
    <cellStyle name="_Gas Transportation Charges_2009GRC_120308_NIM+O&amp;M 2" xfId="4519"/>
    <cellStyle name="_Gas Transportation Charges_2009GRC_120308_NIM+O&amp;M Monthly" xfId="4520"/>
    <cellStyle name="_Gas Transportation Charges_2009GRC_120308_NIM+O&amp;M Monthly 2" xfId="4521"/>
    <cellStyle name="_Gas Transportation Charges_2009GRC_120308_PCA 9 -  Exhibit D April 2010 (3)" xfId="4522"/>
    <cellStyle name="_Gas Transportation Charges_2009GRC_120308_PCA 9 -  Exhibit D April 2010 (3) 2" xfId="4523"/>
    <cellStyle name="_Gas Transportation Charges_2009GRC_120308_PCA 9 -  Exhibit D April 2010 (3) 2 2" xfId="4524"/>
    <cellStyle name="_Gas Transportation Charges_2009GRC_120308_PCA 9 -  Exhibit D April 2010 (3) 3" xfId="4525"/>
    <cellStyle name="_Gas Transportation Charges_2009GRC_120308_PCA 9 -  Exhibit D April 2010 (3)_DEM-WP(C) ENERG10C--ctn Mid-C_042010 2010GRC" xfId="4526"/>
    <cellStyle name="_Gas Transportation Charges_2009GRC_120308_Reconciliation" xfId="4527"/>
    <cellStyle name="_Gas Transportation Charges_2009GRC_120308_Reconciliation 2" xfId="4528"/>
    <cellStyle name="_Gas Transportation Charges_2009GRC_120308_Reconciliation 3" xfId="4529"/>
    <cellStyle name="_Gas Transportation Charges_2009GRC_120308_Reconciliation_DEM-WP(C) ENERG10C--ctn Mid-C_042010 2010GRC" xfId="4530"/>
    <cellStyle name="_Gas Transportation Charges_2009GRC_120308_Wind Integration 10GRC" xfId="4531"/>
    <cellStyle name="_Gas Transportation Charges_2009GRC_120308_Wind Integration 10GRC 2" xfId="4532"/>
    <cellStyle name="_Gas Transportation Charges_2009GRC_120308_Wind Integration 10GRC 2 2" xfId="4533"/>
    <cellStyle name="_Gas Transportation Charges_2009GRC_120308_Wind Integration 10GRC 3" xfId="4534"/>
    <cellStyle name="_Gas Transportation Charges_2009GRC_120308_Wind Integration 10GRC_DEM-WP(C) ENERG10C--ctn Mid-C_042010 2010GRC" xfId="4535"/>
    <cellStyle name="_x0013__LSRWEP LGIA like Acctg Petition Aug 2010" xfId="4536"/>
    <cellStyle name="_Mid C 09GRC" xfId="4537"/>
    <cellStyle name="_Monthly Fixed Input" xfId="4538"/>
    <cellStyle name="_Monthly Fixed Input 2" xfId="4539"/>
    <cellStyle name="_Monthly Fixed Input 2 2" xfId="4540"/>
    <cellStyle name="_Monthly Fixed Input 3" xfId="4541"/>
    <cellStyle name="_Monthly Fixed Input_DEM-WP(C) ENERG10C--ctn Mid-C_042010 2010GRC" xfId="4542"/>
    <cellStyle name="_Monthly Fixed Input_NIM Summary" xfId="4543"/>
    <cellStyle name="_Monthly Fixed Input_NIM Summary 2" xfId="4544"/>
    <cellStyle name="_Monthly Fixed Input_NIM Summary 2 2" xfId="4545"/>
    <cellStyle name="_Monthly Fixed Input_NIM Summary 3" xfId="4546"/>
    <cellStyle name="_Monthly Fixed Input_NIM Summary_DEM-WP(C) ENERG10C--ctn Mid-C_042010 2010GRC" xfId="4547"/>
    <cellStyle name="_NIM 06 Base Case Current Trends" xfId="4548"/>
    <cellStyle name="_NIM 06 Base Case Current Trends 2" xfId="4549"/>
    <cellStyle name="_NIM 06 Base Case Current Trends 2 2" xfId="4550"/>
    <cellStyle name="_NIM 06 Base Case Current Trends 2 3" xfId="4551"/>
    <cellStyle name="_NIM 06 Base Case Current Trends 3" xfId="4552"/>
    <cellStyle name="_NIM 06 Base Case Current Trends_Adj Bench DR 3 for Initial Briefs (Electric)" xfId="4553"/>
    <cellStyle name="_NIM 06 Base Case Current Trends_Adj Bench DR 3 for Initial Briefs (Electric) 2" xfId="4554"/>
    <cellStyle name="_NIM 06 Base Case Current Trends_Adj Bench DR 3 for Initial Briefs (Electric) 2 2" xfId="4555"/>
    <cellStyle name="_NIM 06 Base Case Current Trends_Adj Bench DR 3 for Initial Briefs (Electric) 3" xfId="4556"/>
    <cellStyle name="_NIM 06 Base Case Current Trends_Adj Bench DR 3 for Initial Briefs (Electric)_DEM-WP(C) ENERG10C--ctn Mid-C_042010 2010GRC" xfId="4557"/>
    <cellStyle name="_NIM 06 Base Case Current Trends_Book2" xfId="4558"/>
    <cellStyle name="_NIM 06 Base Case Current Trends_Book2 2" xfId="4559"/>
    <cellStyle name="_NIM 06 Base Case Current Trends_Book2 2 2" xfId="4560"/>
    <cellStyle name="_NIM 06 Base Case Current Trends_Book2 3" xfId="4561"/>
    <cellStyle name="_NIM 06 Base Case Current Trends_Book2_Adj Bench DR 3 for Initial Briefs (Electric)" xfId="4562"/>
    <cellStyle name="_NIM 06 Base Case Current Trends_Book2_Adj Bench DR 3 for Initial Briefs (Electric) 2" xfId="4563"/>
    <cellStyle name="_NIM 06 Base Case Current Trends_Book2_Adj Bench DR 3 for Initial Briefs (Electric) 2 2" xfId="4564"/>
    <cellStyle name="_NIM 06 Base Case Current Trends_Book2_Adj Bench DR 3 for Initial Briefs (Electric) 3" xfId="4565"/>
    <cellStyle name="_NIM 06 Base Case Current Trends_Book2_Adj Bench DR 3 for Initial Briefs (Electric)_DEM-WP(C) ENERG10C--ctn Mid-C_042010 2010GRC" xfId="4566"/>
    <cellStyle name="_NIM 06 Base Case Current Trends_Book2_DEM-WP(C) ENERG10C--ctn Mid-C_042010 2010GRC" xfId="4567"/>
    <cellStyle name="_NIM 06 Base Case Current Trends_Book2_Electric Rev Req Model (2009 GRC) Rebuttal" xfId="4568"/>
    <cellStyle name="_NIM 06 Base Case Current Trends_Book2_Electric Rev Req Model (2009 GRC) Rebuttal 2" xfId="4569"/>
    <cellStyle name="_NIM 06 Base Case Current Trends_Book2_Electric Rev Req Model (2009 GRC) Rebuttal REmoval of New  WH Solar AdjustMI" xfId="4570"/>
    <cellStyle name="_NIM 06 Base Case Current Trends_Book2_Electric Rev Req Model (2009 GRC) Rebuttal REmoval of New  WH Solar AdjustMI 2" xfId="4571"/>
    <cellStyle name="_NIM 06 Base Case Current Trends_Book2_Electric Rev Req Model (2009 GRC) Rebuttal REmoval of New  WH Solar AdjustMI 2 2" xfId="4572"/>
    <cellStyle name="_NIM 06 Base Case Current Trends_Book2_Electric Rev Req Model (2009 GRC) Rebuttal REmoval of New  WH Solar AdjustMI 3" xfId="4573"/>
    <cellStyle name="_NIM 06 Base Case Current Trends_Book2_Electric Rev Req Model (2009 GRC) Rebuttal REmoval of New  WH Solar AdjustMI_DEM-WP(C) ENERG10C--ctn Mid-C_042010 2010GRC" xfId="4574"/>
    <cellStyle name="_NIM 06 Base Case Current Trends_Book2_Electric Rev Req Model (2009 GRC) Revised 01-18-2010" xfId="4575"/>
    <cellStyle name="_NIM 06 Base Case Current Trends_Book2_Electric Rev Req Model (2009 GRC) Revised 01-18-2010 2" xfId="4576"/>
    <cellStyle name="_NIM 06 Base Case Current Trends_Book2_Electric Rev Req Model (2009 GRC) Revised 01-18-2010 2 2" xfId="4577"/>
    <cellStyle name="_NIM 06 Base Case Current Trends_Book2_Electric Rev Req Model (2009 GRC) Revised 01-18-2010 3" xfId="4578"/>
    <cellStyle name="_NIM 06 Base Case Current Trends_Book2_Electric Rev Req Model (2009 GRC) Revised 01-18-2010_DEM-WP(C) ENERG10C--ctn Mid-C_042010 2010GRC" xfId="4579"/>
    <cellStyle name="_NIM 06 Base Case Current Trends_Book2_Final Order Electric EXHIBIT A-1" xfId="4580"/>
    <cellStyle name="_NIM 06 Base Case Current Trends_Book2_Final Order Electric EXHIBIT A-1 2" xfId="4581"/>
    <cellStyle name="_NIM 06 Base Case Current Trends_Chelan PUD Power Costs (8-10)" xfId="4582"/>
    <cellStyle name="_NIM 06 Base Case Current Trends_Confidential Material" xfId="4583"/>
    <cellStyle name="_NIM 06 Base Case Current Trends_DEM-WP(C) Colstrip 12 Coal Cost Forecast 2010GRC" xfId="4584"/>
    <cellStyle name="_NIM 06 Base Case Current Trends_DEM-WP(C) ENERG10C--ctn Mid-C_042010 2010GRC" xfId="4585"/>
    <cellStyle name="_NIM 06 Base Case Current Trends_DEM-WP(C) Production O&amp;M 2010GRC As-Filed" xfId="4586"/>
    <cellStyle name="_NIM 06 Base Case Current Trends_DEM-WP(C) Production O&amp;M 2010GRC As-Filed 2" xfId="4587"/>
    <cellStyle name="_NIM 06 Base Case Current Trends_DEM-WP(C) Production O&amp;M 2010GRC As-Filed 3" xfId="4588"/>
    <cellStyle name="_NIM 06 Base Case Current Trends_Electric Rev Req Model (2009 GRC) " xfId="4589"/>
    <cellStyle name="_NIM 06 Base Case Current Trends_Electric Rev Req Model (2009 GRC)  2" xfId="4590"/>
    <cellStyle name="_NIM 06 Base Case Current Trends_Electric Rev Req Model (2009 GRC)  2 2" xfId="4591"/>
    <cellStyle name="_NIM 06 Base Case Current Trends_Electric Rev Req Model (2009 GRC)  3" xfId="4592"/>
    <cellStyle name="_NIM 06 Base Case Current Trends_Electric Rev Req Model (2009 GRC) _DEM-WP(C) ENERG10C--ctn Mid-C_042010 2010GRC" xfId="4593"/>
    <cellStyle name="_NIM 06 Base Case Current Trends_Electric Rev Req Model (2009 GRC) Rebuttal" xfId="4594"/>
    <cellStyle name="_NIM 06 Base Case Current Trends_Electric Rev Req Model (2009 GRC) Rebuttal 2" xfId="4595"/>
    <cellStyle name="_NIM 06 Base Case Current Trends_Electric Rev Req Model (2009 GRC) Rebuttal REmoval of New  WH Solar AdjustMI" xfId="4596"/>
    <cellStyle name="_NIM 06 Base Case Current Trends_Electric Rev Req Model (2009 GRC) Rebuttal REmoval of New  WH Solar AdjustMI 2" xfId="4597"/>
    <cellStyle name="_NIM 06 Base Case Current Trends_Electric Rev Req Model (2009 GRC) Rebuttal REmoval of New  WH Solar AdjustMI 2 2" xfId="4598"/>
    <cellStyle name="_NIM 06 Base Case Current Trends_Electric Rev Req Model (2009 GRC) Rebuttal REmoval of New  WH Solar AdjustMI 3" xfId="4599"/>
    <cellStyle name="_NIM 06 Base Case Current Trends_Electric Rev Req Model (2009 GRC) Rebuttal REmoval of New  WH Solar AdjustMI_DEM-WP(C) ENERG10C--ctn Mid-C_042010 2010GRC" xfId="4600"/>
    <cellStyle name="_NIM 06 Base Case Current Trends_Electric Rev Req Model (2009 GRC) Revised 01-18-2010" xfId="4601"/>
    <cellStyle name="_NIM 06 Base Case Current Trends_Electric Rev Req Model (2009 GRC) Revised 01-18-2010 2" xfId="4602"/>
    <cellStyle name="_NIM 06 Base Case Current Trends_Electric Rev Req Model (2009 GRC) Revised 01-18-2010 2 2" xfId="4603"/>
    <cellStyle name="_NIM 06 Base Case Current Trends_Electric Rev Req Model (2009 GRC) Revised 01-18-2010 3" xfId="4604"/>
    <cellStyle name="_NIM 06 Base Case Current Trends_Electric Rev Req Model (2009 GRC) Revised 01-18-2010_DEM-WP(C) ENERG10C--ctn Mid-C_042010 2010GRC" xfId="4605"/>
    <cellStyle name="_NIM 06 Base Case Current Trends_Final Order Electric EXHIBIT A-1" xfId="4606"/>
    <cellStyle name="_NIM 06 Base Case Current Trends_Final Order Electric EXHIBIT A-1 2" xfId="4607"/>
    <cellStyle name="_NIM 06 Base Case Current Trends_NIM Summary" xfId="4608"/>
    <cellStyle name="_NIM 06 Base Case Current Trends_NIM Summary 2" xfId="4609"/>
    <cellStyle name="_NIM 06 Base Case Current Trends_NIM Summary 2 2" xfId="4610"/>
    <cellStyle name="_NIM 06 Base Case Current Trends_NIM Summary 3" xfId="4611"/>
    <cellStyle name="_NIM 06 Base Case Current Trends_NIM Summary_DEM-WP(C) ENERG10C--ctn Mid-C_042010 2010GRC" xfId="4612"/>
    <cellStyle name="_NIM 06 Base Case Current Trends_NIM+O&amp;M" xfId="4613"/>
    <cellStyle name="_NIM 06 Base Case Current Trends_NIM+O&amp;M 2" xfId="4614"/>
    <cellStyle name="_NIM 06 Base Case Current Trends_NIM+O&amp;M Monthly" xfId="4615"/>
    <cellStyle name="_NIM 06 Base Case Current Trends_NIM+O&amp;M Monthly 2" xfId="4616"/>
    <cellStyle name="_NIM 06 Base Case Current Trends_Rebuttal Power Costs" xfId="4617"/>
    <cellStyle name="_NIM 06 Base Case Current Trends_Rebuttal Power Costs 2" xfId="4618"/>
    <cellStyle name="_NIM 06 Base Case Current Trends_Rebuttal Power Costs 2 2" xfId="4619"/>
    <cellStyle name="_NIM 06 Base Case Current Trends_Rebuttal Power Costs 3" xfId="4620"/>
    <cellStyle name="_NIM 06 Base Case Current Trends_Rebuttal Power Costs_Adj Bench DR 3 for Initial Briefs (Electric)" xfId="4621"/>
    <cellStyle name="_NIM 06 Base Case Current Trends_Rebuttal Power Costs_Adj Bench DR 3 for Initial Briefs (Electric) 2" xfId="4622"/>
    <cellStyle name="_NIM 06 Base Case Current Trends_Rebuttal Power Costs_Adj Bench DR 3 for Initial Briefs (Electric) 2 2" xfId="4623"/>
    <cellStyle name="_NIM 06 Base Case Current Trends_Rebuttal Power Costs_Adj Bench DR 3 for Initial Briefs (Electric) 3" xfId="4624"/>
    <cellStyle name="_NIM 06 Base Case Current Trends_Rebuttal Power Costs_Adj Bench DR 3 for Initial Briefs (Electric)_DEM-WP(C) ENERG10C--ctn Mid-C_042010 2010GRC" xfId="4625"/>
    <cellStyle name="_NIM 06 Base Case Current Trends_Rebuttal Power Costs_DEM-WP(C) ENERG10C--ctn Mid-C_042010 2010GRC" xfId="4626"/>
    <cellStyle name="_NIM 06 Base Case Current Trends_Rebuttal Power Costs_Electric Rev Req Model (2009 GRC) Rebuttal" xfId="4627"/>
    <cellStyle name="_NIM 06 Base Case Current Trends_Rebuttal Power Costs_Electric Rev Req Model (2009 GRC) Rebuttal 2" xfId="4628"/>
    <cellStyle name="_NIM 06 Base Case Current Trends_Rebuttal Power Costs_Electric Rev Req Model (2009 GRC) Rebuttal REmoval of New  WH Solar AdjustMI" xfId="4629"/>
    <cellStyle name="_NIM 06 Base Case Current Trends_Rebuttal Power Costs_Electric Rev Req Model (2009 GRC) Rebuttal REmoval of New  WH Solar AdjustMI 2" xfId="4630"/>
    <cellStyle name="_NIM 06 Base Case Current Trends_Rebuttal Power Costs_Electric Rev Req Model (2009 GRC) Rebuttal REmoval of New  WH Solar AdjustMI 2 2" xfId="4631"/>
    <cellStyle name="_NIM 06 Base Case Current Trends_Rebuttal Power Costs_Electric Rev Req Model (2009 GRC) Rebuttal REmoval of New  WH Solar AdjustMI 3" xfId="4632"/>
    <cellStyle name="_NIM 06 Base Case Current Trends_Rebuttal Power Costs_Electric Rev Req Model (2009 GRC) Rebuttal REmoval of New  WH Solar AdjustMI_DEM-WP(C) ENERG10C--ctn Mid-C_042010 2010GRC" xfId="4633"/>
    <cellStyle name="_NIM 06 Base Case Current Trends_Rebuttal Power Costs_Electric Rev Req Model (2009 GRC) Revised 01-18-2010" xfId="4634"/>
    <cellStyle name="_NIM 06 Base Case Current Trends_Rebuttal Power Costs_Electric Rev Req Model (2009 GRC) Revised 01-18-2010 2" xfId="4635"/>
    <cellStyle name="_NIM 06 Base Case Current Trends_Rebuttal Power Costs_Electric Rev Req Model (2009 GRC) Revised 01-18-2010 2 2" xfId="4636"/>
    <cellStyle name="_NIM 06 Base Case Current Trends_Rebuttal Power Costs_Electric Rev Req Model (2009 GRC) Revised 01-18-2010 3" xfId="4637"/>
    <cellStyle name="_NIM 06 Base Case Current Trends_Rebuttal Power Costs_Electric Rev Req Model (2009 GRC) Revised 01-18-2010_DEM-WP(C) ENERG10C--ctn Mid-C_042010 2010GRC" xfId="4638"/>
    <cellStyle name="_NIM 06 Base Case Current Trends_Rebuttal Power Costs_Final Order Electric EXHIBIT A-1" xfId="4639"/>
    <cellStyle name="_NIM 06 Base Case Current Trends_Rebuttal Power Costs_Final Order Electric EXHIBIT A-1 2" xfId="4640"/>
    <cellStyle name="_NIM 06 Base Case Current Trends_TENASKA REGULATORY ASSET" xfId="4641"/>
    <cellStyle name="_NIM 06 Base Case Current Trends_TENASKA REGULATORY ASSET 2" xfId="4642"/>
    <cellStyle name="_NIM Summary 09GRC" xfId="4643"/>
    <cellStyle name="_NIM Summary 09GRC 2" xfId="4644"/>
    <cellStyle name="_NIM Summary 09GRC 2 2" xfId="4645"/>
    <cellStyle name="_NIM Summary 09GRC 3" xfId="4646"/>
    <cellStyle name="_NIM Summary 09GRC_DEM-WP(C) ENERG10C--ctn Mid-C_042010 2010GRC" xfId="4647"/>
    <cellStyle name="_NIM Summary 09GRC_NIM Summary" xfId="4648"/>
    <cellStyle name="_NIM Summary 09GRC_NIM Summary 2" xfId="4649"/>
    <cellStyle name="_NIM Summary 09GRC_NIM Summary 2 2" xfId="4650"/>
    <cellStyle name="_NIM Summary 09GRC_NIM Summary 3" xfId="4651"/>
    <cellStyle name="_NIM Summary 09GRC_NIM Summary_DEM-WP(C) ENERG10C--ctn Mid-C_042010 2010GRC" xfId="4652"/>
    <cellStyle name="_PC DRAFT 10 15 07" xfId="4653"/>
    <cellStyle name="_PC DRAFT 10 15 07 2" xfId="4654"/>
    <cellStyle name="_PCA 7 - Exhibit D update 9_30_2008" xfId="4655"/>
    <cellStyle name="_PCA 7 - Exhibit D update 9_30_2008 2" xfId="4656"/>
    <cellStyle name="_PCA 7 - Exhibit D update 9_30_2008 2 2" xfId="4657"/>
    <cellStyle name="_PCA 7 - Exhibit D update 9_30_2008 3" xfId="4658"/>
    <cellStyle name="_PCA 7 - Exhibit D update 9_30_2008 4" xfId="4659"/>
    <cellStyle name="_PCA 7 - Exhibit D update 9_30_2008 4 2" xfId="4660"/>
    <cellStyle name="_PCA 7 - Exhibit D update 9_30_2008_Chelan PUD Power Costs (8-10)" xfId="4661"/>
    <cellStyle name="_PCA 7 - Exhibit D update 9_30_2008_DEM-WP(C) Chelan Power Costs" xfId="4662"/>
    <cellStyle name="_PCA 7 - Exhibit D update 9_30_2008_DEM-WP(C) ENERG10C--ctn Mid-C_042010 2010GRC" xfId="4663"/>
    <cellStyle name="_PCA 7 - Exhibit D update 9_30_2008_DEM-WP(C) Gas Transport 2010GRC" xfId="4664"/>
    <cellStyle name="_PCA 7 - Exhibit D update 9_30_2008_NIM Summary" xfId="4665"/>
    <cellStyle name="_PCA 7 - Exhibit D update 9_30_2008_NIM Summary 2" xfId="4666"/>
    <cellStyle name="_PCA 7 - Exhibit D update 9_30_2008_NIM Summary 2 2" xfId="4667"/>
    <cellStyle name="_PCA 7 - Exhibit D update 9_30_2008_NIM Summary 3" xfId="4668"/>
    <cellStyle name="_PCA 7 - Exhibit D update 9_30_2008_NIM Summary_DEM-WP(C) ENERG10C--ctn Mid-C_042010 2010GRC" xfId="4669"/>
    <cellStyle name="_PCA 7 - Exhibit D update 9_30_2008_Transmission Workbook for May BOD" xfId="4670"/>
    <cellStyle name="_PCA 7 - Exhibit D update 9_30_2008_Transmission Workbook for May BOD 2" xfId="4671"/>
    <cellStyle name="_PCA 7 - Exhibit D update 9_30_2008_Transmission Workbook for May BOD 2 2" xfId="4672"/>
    <cellStyle name="_PCA 7 - Exhibit D update 9_30_2008_Transmission Workbook for May BOD 3" xfId="4673"/>
    <cellStyle name="_PCA 7 - Exhibit D update 9_30_2008_Transmission Workbook for May BOD_DEM-WP(C) ENERG10C--ctn Mid-C_042010 2010GRC" xfId="4674"/>
    <cellStyle name="_PCA 7 - Exhibit D update 9_30_2008_Wind Integration 10GRC" xfId="4675"/>
    <cellStyle name="_PCA 7 - Exhibit D update 9_30_2008_Wind Integration 10GRC 2" xfId="4676"/>
    <cellStyle name="_PCA 7 - Exhibit D update 9_30_2008_Wind Integration 10GRC 2 2" xfId="4677"/>
    <cellStyle name="_PCA 7 - Exhibit D update 9_30_2008_Wind Integration 10GRC 3" xfId="4678"/>
    <cellStyle name="_PCA 7 - Exhibit D update 9_30_2008_Wind Integration 10GRC_DEM-WP(C) ENERG10C--ctn Mid-C_042010 2010GRC" xfId="4679"/>
    <cellStyle name="_Portfolio SPlan Base Case.xls Chart 1" xfId="4680"/>
    <cellStyle name="_Portfolio SPlan Base Case.xls Chart 1 2" xfId="4681"/>
    <cellStyle name="_Portfolio SPlan Base Case.xls Chart 1 2 2" xfId="4682"/>
    <cellStyle name="_Portfolio SPlan Base Case.xls Chart 1 3" xfId="4683"/>
    <cellStyle name="_Portfolio SPlan Base Case.xls Chart 1_Adj Bench DR 3 for Initial Briefs (Electric)" xfId="4684"/>
    <cellStyle name="_Portfolio SPlan Base Case.xls Chart 1_Adj Bench DR 3 for Initial Briefs (Electric) 2" xfId="4685"/>
    <cellStyle name="_Portfolio SPlan Base Case.xls Chart 1_Adj Bench DR 3 for Initial Briefs (Electric) 2 2" xfId="4686"/>
    <cellStyle name="_Portfolio SPlan Base Case.xls Chart 1_Adj Bench DR 3 for Initial Briefs (Electric) 3" xfId="4687"/>
    <cellStyle name="_Portfolio SPlan Base Case.xls Chart 1_Adj Bench DR 3 for Initial Briefs (Electric)_DEM-WP(C) ENERG10C--ctn Mid-C_042010 2010GRC" xfId="4688"/>
    <cellStyle name="_Portfolio SPlan Base Case.xls Chart 1_Book2" xfId="4689"/>
    <cellStyle name="_Portfolio SPlan Base Case.xls Chart 1_Book2 2" xfId="4690"/>
    <cellStyle name="_Portfolio SPlan Base Case.xls Chart 1_Book2 2 2" xfId="4691"/>
    <cellStyle name="_Portfolio SPlan Base Case.xls Chart 1_Book2 3" xfId="4692"/>
    <cellStyle name="_Portfolio SPlan Base Case.xls Chart 1_Book2_Adj Bench DR 3 for Initial Briefs (Electric)" xfId="4693"/>
    <cellStyle name="_Portfolio SPlan Base Case.xls Chart 1_Book2_Adj Bench DR 3 for Initial Briefs (Electric) 2" xfId="4694"/>
    <cellStyle name="_Portfolio SPlan Base Case.xls Chart 1_Book2_Adj Bench DR 3 for Initial Briefs (Electric) 2 2" xfId="4695"/>
    <cellStyle name="_Portfolio SPlan Base Case.xls Chart 1_Book2_Adj Bench DR 3 for Initial Briefs (Electric) 3" xfId="4696"/>
    <cellStyle name="_Portfolio SPlan Base Case.xls Chart 1_Book2_Adj Bench DR 3 for Initial Briefs (Electric)_DEM-WP(C) ENERG10C--ctn Mid-C_042010 2010GRC" xfId="4697"/>
    <cellStyle name="_Portfolio SPlan Base Case.xls Chart 1_Book2_DEM-WP(C) ENERG10C--ctn Mid-C_042010 2010GRC" xfId="4698"/>
    <cellStyle name="_Portfolio SPlan Base Case.xls Chart 1_Book2_Electric Rev Req Model (2009 GRC) Rebuttal" xfId="4699"/>
    <cellStyle name="_Portfolio SPlan Base Case.xls Chart 1_Book2_Electric Rev Req Model (2009 GRC) Rebuttal 2" xfId="4700"/>
    <cellStyle name="_Portfolio SPlan Base Case.xls Chart 1_Book2_Electric Rev Req Model (2009 GRC) Rebuttal REmoval of New  WH Solar AdjustMI" xfId="4701"/>
    <cellStyle name="_Portfolio SPlan Base Case.xls Chart 1_Book2_Electric Rev Req Model (2009 GRC) Rebuttal REmoval of New  WH Solar AdjustMI 2" xfId="4702"/>
    <cellStyle name="_Portfolio SPlan Base Case.xls Chart 1_Book2_Electric Rev Req Model (2009 GRC) Rebuttal REmoval of New  WH Solar AdjustMI 2 2" xfId="4703"/>
    <cellStyle name="_Portfolio SPlan Base Case.xls Chart 1_Book2_Electric Rev Req Model (2009 GRC) Rebuttal REmoval of New  WH Solar AdjustMI 3" xfId="4704"/>
    <cellStyle name="_Portfolio SPlan Base Case.xls Chart 1_Book2_Electric Rev Req Model (2009 GRC) Rebuttal REmoval of New  WH Solar AdjustMI_DEM-WP(C) ENERG10C--ctn Mid-C_042010 2010GRC" xfId="4705"/>
    <cellStyle name="_Portfolio SPlan Base Case.xls Chart 1_Book2_Electric Rev Req Model (2009 GRC) Revised 01-18-2010" xfId="4706"/>
    <cellStyle name="_Portfolio SPlan Base Case.xls Chart 1_Book2_Electric Rev Req Model (2009 GRC) Revised 01-18-2010 2" xfId="4707"/>
    <cellStyle name="_Portfolio SPlan Base Case.xls Chart 1_Book2_Electric Rev Req Model (2009 GRC) Revised 01-18-2010 2 2" xfId="4708"/>
    <cellStyle name="_Portfolio SPlan Base Case.xls Chart 1_Book2_Electric Rev Req Model (2009 GRC) Revised 01-18-2010 3" xfId="4709"/>
    <cellStyle name="_Portfolio SPlan Base Case.xls Chart 1_Book2_Electric Rev Req Model (2009 GRC) Revised 01-18-2010_DEM-WP(C) ENERG10C--ctn Mid-C_042010 2010GRC" xfId="4710"/>
    <cellStyle name="_Portfolio SPlan Base Case.xls Chart 1_Book2_Final Order Electric EXHIBIT A-1" xfId="4711"/>
    <cellStyle name="_Portfolio SPlan Base Case.xls Chart 1_Book2_Final Order Electric EXHIBIT A-1 2" xfId="4712"/>
    <cellStyle name="_Portfolio SPlan Base Case.xls Chart 1_Chelan PUD Power Costs (8-10)" xfId="4713"/>
    <cellStyle name="_Portfolio SPlan Base Case.xls Chart 1_Confidential Material" xfId="4714"/>
    <cellStyle name="_Portfolio SPlan Base Case.xls Chart 1_DEM-WP(C) Colstrip 12 Coal Cost Forecast 2010GRC" xfId="4715"/>
    <cellStyle name="_Portfolio SPlan Base Case.xls Chart 1_DEM-WP(C) ENERG10C--ctn Mid-C_042010 2010GRC" xfId="4716"/>
    <cellStyle name="_Portfolio SPlan Base Case.xls Chart 1_DEM-WP(C) Production O&amp;M 2010GRC As-Filed" xfId="4717"/>
    <cellStyle name="_Portfolio SPlan Base Case.xls Chart 1_DEM-WP(C) Production O&amp;M 2010GRC As-Filed 2" xfId="4718"/>
    <cellStyle name="_Portfolio SPlan Base Case.xls Chart 1_DEM-WP(C) Production O&amp;M 2010GRC As-Filed 3" xfId="4719"/>
    <cellStyle name="_Portfolio SPlan Base Case.xls Chart 1_Electric Rev Req Model (2009 GRC) " xfId="4720"/>
    <cellStyle name="_Portfolio SPlan Base Case.xls Chart 1_Electric Rev Req Model (2009 GRC)  2" xfId="4721"/>
    <cellStyle name="_Portfolio SPlan Base Case.xls Chart 1_Electric Rev Req Model (2009 GRC)  2 2" xfId="4722"/>
    <cellStyle name="_Portfolio SPlan Base Case.xls Chart 1_Electric Rev Req Model (2009 GRC)  3" xfId="4723"/>
    <cellStyle name="_Portfolio SPlan Base Case.xls Chart 1_Electric Rev Req Model (2009 GRC) _DEM-WP(C) ENERG10C--ctn Mid-C_042010 2010GRC" xfId="4724"/>
    <cellStyle name="_Portfolio SPlan Base Case.xls Chart 1_Electric Rev Req Model (2009 GRC) Rebuttal" xfId="4725"/>
    <cellStyle name="_Portfolio SPlan Base Case.xls Chart 1_Electric Rev Req Model (2009 GRC) Rebuttal 2" xfId="4726"/>
    <cellStyle name="_Portfolio SPlan Base Case.xls Chart 1_Electric Rev Req Model (2009 GRC) Rebuttal REmoval of New  WH Solar AdjustMI" xfId="4727"/>
    <cellStyle name="_Portfolio SPlan Base Case.xls Chart 1_Electric Rev Req Model (2009 GRC) Rebuttal REmoval of New  WH Solar AdjustMI 2" xfId="4728"/>
    <cellStyle name="_Portfolio SPlan Base Case.xls Chart 1_Electric Rev Req Model (2009 GRC) Rebuttal REmoval of New  WH Solar AdjustMI 2 2" xfId="4729"/>
    <cellStyle name="_Portfolio SPlan Base Case.xls Chart 1_Electric Rev Req Model (2009 GRC) Rebuttal REmoval of New  WH Solar AdjustMI 3" xfId="4730"/>
    <cellStyle name="_Portfolio SPlan Base Case.xls Chart 1_Electric Rev Req Model (2009 GRC) Rebuttal REmoval of New  WH Solar AdjustMI_DEM-WP(C) ENERG10C--ctn Mid-C_042010 2010GRC" xfId="4731"/>
    <cellStyle name="_Portfolio SPlan Base Case.xls Chart 1_Electric Rev Req Model (2009 GRC) Revised 01-18-2010" xfId="4732"/>
    <cellStyle name="_Portfolio SPlan Base Case.xls Chart 1_Electric Rev Req Model (2009 GRC) Revised 01-18-2010 2" xfId="4733"/>
    <cellStyle name="_Portfolio SPlan Base Case.xls Chart 1_Electric Rev Req Model (2009 GRC) Revised 01-18-2010 2 2" xfId="4734"/>
    <cellStyle name="_Portfolio SPlan Base Case.xls Chart 1_Electric Rev Req Model (2009 GRC) Revised 01-18-2010 3" xfId="4735"/>
    <cellStyle name="_Portfolio SPlan Base Case.xls Chart 1_Electric Rev Req Model (2009 GRC) Revised 01-18-2010_DEM-WP(C) ENERG10C--ctn Mid-C_042010 2010GRC" xfId="4736"/>
    <cellStyle name="_Portfolio SPlan Base Case.xls Chart 1_Final Order Electric EXHIBIT A-1" xfId="4737"/>
    <cellStyle name="_Portfolio SPlan Base Case.xls Chart 1_Final Order Electric EXHIBIT A-1 2" xfId="4738"/>
    <cellStyle name="_Portfolio SPlan Base Case.xls Chart 1_NIM Summary" xfId="4739"/>
    <cellStyle name="_Portfolio SPlan Base Case.xls Chart 1_NIM Summary 2" xfId="4740"/>
    <cellStyle name="_Portfolio SPlan Base Case.xls Chart 1_NIM Summary 2 2" xfId="4741"/>
    <cellStyle name="_Portfolio SPlan Base Case.xls Chart 1_NIM Summary 3" xfId="4742"/>
    <cellStyle name="_Portfolio SPlan Base Case.xls Chart 1_NIM Summary_DEM-WP(C) ENERG10C--ctn Mid-C_042010 2010GRC" xfId="4743"/>
    <cellStyle name="_Portfolio SPlan Base Case.xls Chart 1_Rebuttal Power Costs" xfId="4744"/>
    <cellStyle name="_Portfolio SPlan Base Case.xls Chart 1_Rebuttal Power Costs 2" xfId="4745"/>
    <cellStyle name="_Portfolio SPlan Base Case.xls Chart 1_Rebuttal Power Costs 2 2" xfId="4746"/>
    <cellStyle name="_Portfolio SPlan Base Case.xls Chart 1_Rebuttal Power Costs 3" xfId="4747"/>
    <cellStyle name="_Portfolio SPlan Base Case.xls Chart 1_Rebuttal Power Costs_Adj Bench DR 3 for Initial Briefs (Electric)" xfId="4748"/>
    <cellStyle name="_Portfolio SPlan Base Case.xls Chart 1_Rebuttal Power Costs_Adj Bench DR 3 for Initial Briefs (Electric) 2" xfId="4749"/>
    <cellStyle name="_Portfolio SPlan Base Case.xls Chart 1_Rebuttal Power Costs_Adj Bench DR 3 for Initial Briefs (Electric) 2 2" xfId="4750"/>
    <cellStyle name="_Portfolio SPlan Base Case.xls Chart 1_Rebuttal Power Costs_Adj Bench DR 3 for Initial Briefs (Electric) 3" xfId="4751"/>
    <cellStyle name="_Portfolio SPlan Base Case.xls Chart 1_Rebuttal Power Costs_Adj Bench DR 3 for Initial Briefs (Electric)_DEM-WP(C) ENERG10C--ctn Mid-C_042010 2010GRC" xfId="4752"/>
    <cellStyle name="_Portfolio SPlan Base Case.xls Chart 1_Rebuttal Power Costs_DEM-WP(C) ENERG10C--ctn Mid-C_042010 2010GRC" xfId="4753"/>
    <cellStyle name="_Portfolio SPlan Base Case.xls Chart 1_Rebuttal Power Costs_Electric Rev Req Model (2009 GRC) Rebuttal" xfId="4754"/>
    <cellStyle name="_Portfolio SPlan Base Case.xls Chart 1_Rebuttal Power Costs_Electric Rev Req Model (2009 GRC) Rebuttal 2" xfId="4755"/>
    <cellStyle name="_Portfolio SPlan Base Case.xls Chart 1_Rebuttal Power Costs_Electric Rev Req Model (2009 GRC) Rebuttal REmoval of New  WH Solar AdjustMI" xfId="4756"/>
    <cellStyle name="_Portfolio SPlan Base Case.xls Chart 1_Rebuttal Power Costs_Electric Rev Req Model (2009 GRC) Rebuttal REmoval of New  WH Solar AdjustMI 2" xfId="4757"/>
    <cellStyle name="_Portfolio SPlan Base Case.xls Chart 1_Rebuttal Power Costs_Electric Rev Req Model (2009 GRC) Rebuttal REmoval of New  WH Solar AdjustMI 2 2" xfId="4758"/>
    <cellStyle name="_Portfolio SPlan Base Case.xls Chart 1_Rebuttal Power Costs_Electric Rev Req Model (2009 GRC) Rebuttal REmoval of New  WH Solar AdjustMI 3" xfId="4759"/>
    <cellStyle name="_Portfolio SPlan Base Case.xls Chart 1_Rebuttal Power Costs_Electric Rev Req Model (2009 GRC) Rebuttal REmoval of New  WH Solar AdjustMI_DEM-WP(C) ENERG10C--ctn Mid-C_042010 2010GRC" xfId="4760"/>
    <cellStyle name="_Portfolio SPlan Base Case.xls Chart 1_Rebuttal Power Costs_Electric Rev Req Model (2009 GRC) Revised 01-18-2010" xfId="4761"/>
    <cellStyle name="_Portfolio SPlan Base Case.xls Chart 1_Rebuttal Power Costs_Electric Rev Req Model (2009 GRC) Revised 01-18-2010 2" xfId="4762"/>
    <cellStyle name="_Portfolio SPlan Base Case.xls Chart 1_Rebuttal Power Costs_Electric Rev Req Model (2009 GRC) Revised 01-18-2010 2 2" xfId="4763"/>
    <cellStyle name="_Portfolio SPlan Base Case.xls Chart 1_Rebuttal Power Costs_Electric Rev Req Model (2009 GRC) Revised 01-18-2010 3" xfId="4764"/>
    <cellStyle name="_Portfolio SPlan Base Case.xls Chart 1_Rebuttal Power Costs_Electric Rev Req Model (2009 GRC) Revised 01-18-2010_DEM-WP(C) ENERG10C--ctn Mid-C_042010 2010GRC" xfId="4765"/>
    <cellStyle name="_Portfolio SPlan Base Case.xls Chart 1_Rebuttal Power Costs_Final Order Electric EXHIBIT A-1" xfId="4766"/>
    <cellStyle name="_Portfolio SPlan Base Case.xls Chart 1_Rebuttal Power Costs_Final Order Electric EXHIBIT A-1 2" xfId="4767"/>
    <cellStyle name="_Portfolio SPlan Base Case.xls Chart 1_TENASKA REGULATORY ASSET" xfId="4768"/>
    <cellStyle name="_Portfolio SPlan Base Case.xls Chart 1_TENASKA REGULATORY ASSET 2" xfId="4769"/>
    <cellStyle name="_Portfolio SPlan Base Case.xls Chart 2" xfId="4770"/>
    <cellStyle name="_Portfolio SPlan Base Case.xls Chart 2 2" xfId="4771"/>
    <cellStyle name="_Portfolio SPlan Base Case.xls Chart 2 2 2" xfId="4772"/>
    <cellStyle name="_Portfolio SPlan Base Case.xls Chart 2 3" xfId="4773"/>
    <cellStyle name="_Portfolio SPlan Base Case.xls Chart 2_Adj Bench DR 3 for Initial Briefs (Electric)" xfId="4774"/>
    <cellStyle name="_Portfolio SPlan Base Case.xls Chart 2_Adj Bench DR 3 for Initial Briefs (Electric) 2" xfId="4775"/>
    <cellStyle name="_Portfolio SPlan Base Case.xls Chart 2_Adj Bench DR 3 for Initial Briefs (Electric) 2 2" xfId="4776"/>
    <cellStyle name="_Portfolio SPlan Base Case.xls Chart 2_Adj Bench DR 3 for Initial Briefs (Electric) 3" xfId="4777"/>
    <cellStyle name="_Portfolio SPlan Base Case.xls Chart 2_Adj Bench DR 3 for Initial Briefs (Electric)_DEM-WP(C) ENERG10C--ctn Mid-C_042010 2010GRC" xfId="4778"/>
    <cellStyle name="_Portfolio SPlan Base Case.xls Chart 2_Book2" xfId="4779"/>
    <cellStyle name="_Portfolio SPlan Base Case.xls Chart 2_Book2 2" xfId="4780"/>
    <cellStyle name="_Portfolio SPlan Base Case.xls Chart 2_Book2 2 2" xfId="4781"/>
    <cellStyle name="_Portfolio SPlan Base Case.xls Chart 2_Book2 3" xfId="4782"/>
    <cellStyle name="_Portfolio SPlan Base Case.xls Chart 2_Book2_Adj Bench DR 3 for Initial Briefs (Electric)" xfId="4783"/>
    <cellStyle name="_Portfolio SPlan Base Case.xls Chart 2_Book2_Adj Bench DR 3 for Initial Briefs (Electric) 2" xfId="4784"/>
    <cellStyle name="_Portfolio SPlan Base Case.xls Chart 2_Book2_Adj Bench DR 3 for Initial Briefs (Electric) 2 2" xfId="4785"/>
    <cellStyle name="_Portfolio SPlan Base Case.xls Chart 2_Book2_Adj Bench DR 3 for Initial Briefs (Electric) 3" xfId="4786"/>
    <cellStyle name="_Portfolio SPlan Base Case.xls Chart 2_Book2_Adj Bench DR 3 for Initial Briefs (Electric)_DEM-WP(C) ENERG10C--ctn Mid-C_042010 2010GRC" xfId="4787"/>
    <cellStyle name="_Portfolio SPlan Base Case.xls Chart 2_Book2_DEM-WP(C) ENERG10C--ctn Mid-C_042010 2010GRC" xfId="4788"/>
    <cellStyle name="_Portfolio SPlan Base Case.xls Chart 2_Book2_Electric Rev Req Model (2009 GRC) Rebuttal" xfId="4789"/>
    <cellStyle name="_Portfolio SPlan Base Case.xls Chart 2_Book2_Electric Rev Req Model (2009 GRC) Rebuttal 2" xfId="4790"/>
    <cellStyle name="_Portfolio SPlan Base Case.xls Chart 2_Book2_Electric Rev Req Model (2009 GRC) Rebuttal REmoval of New  WH Solar AdjustMI" xfId="4791"/>
    <cellStyle name="_Portfolio SPlan Base Case.xls Chart 2_Book2_Electric Rev Req Model (2009 GRC) Rebuttal REmoval of New  WH Solar AdjustMI 2" xfId="4792"/>
    <cellStyle name="_Portfolio SPlan Base Case.xls Chart 2_Book2_Electric Rev Req Model (2009 GRC) Rebuttal REmoval of New  WH Solar AdjustMI 2 2" xfId="4793"/>
    <cellStyle name="_Portfolio SPlan Base Case.xls Chart 2_Book2_Electric Rev Req Model (2009 GRC) Rebuttal REmoval of New  WH Solar AdjustMI 3" xfId="4794"/>
    <cellStyle name="_Portfolio SPlan Base Case.xls Chart 2_Book2_Electric Rev Req Model (2009 GRC) Rebuttal REmoval of New  WH Solar AdjustMI_DEM-WP(C) ENERG10C--ctn Mid-C_042010 2010GRC" xfId="4795"/>
    <cellStyle name="_Portfolio SPlan Base Case.xls Chart 2_Book2_Electric Rev Req Model (2009 GRC) Revised 01-18-2010" xfId="4796"/>
    <cellStyle name="_Portfolio SPlan Base Case.xls Chart 2_Book2_Electric Rev Req Model (2009 GRC) Revised 01-18-2010 2" xfId="4797"/>
    <cellStyle name="_Portfolio SPlan Base Case.xls Chart 2_Book2_Electric Rev Req Model (2009 GRC) Revised 01-18-2010 2 2" xfId="4798"/>
    <cellStyle name="_Portfolio SPlan Base Case.xls Chart 2_Book2_Electric Rev Req Model (2009 GRC) Revised 01-18-2010 3" xfId="4799"/>
    <cellStyle name="_Portfolio SPlan Base Case.xls Chart 2_Book2_Electric Rev Req Model (2009 GRC) Revised 01-18-2010_DEM-WP(C) ENERG10C--ctn Mid-C_042010 2010GRC" xfId="4800"/>
    <cellStyle name="_Portfolio SPlan Base Case.xls Chart 2_Book2_Final Order Electric EXHIBIT A-1" xfId="4801"/>
    <cellStyle name="_Portfolio SPlan Base Case.xls Chart 2_Book2_Final Order Electric EXHIBIT A-1 2" xfId="4802"/>
    <cellStyle name="_Portfolio SPlan Base Case.xls Chart 2_Chelan PUD Power Costs (8-10)" xfId="4803"/>
    <cellStyle name="_Portfolio SPlan Base Case.xls Chart 2_Confidential Material" xfId="4804"/>
    <cellStyle name="_Portfolio SPlan Base Case.xls Chart 2_DEM-WP(C) Colstrip 12 Coal Cost Forecast 2010GRC" xfId="4805"/>
    <cellStyle name="_Portfolio SPlan Base Case.xls Chart 2_DEM-WP(C) ENERG10C--ctn Mid-C_042010 2010GRC" xfId="4806"/>
    <cellStyle name="_Portfolio SPlan Base Case.xls Chart 2_DEM-WP(C) Production O&amp;M 2010GRC As-Filed" xfId="4807"/>
    <cellStyle name="_Portfolio SPlan Base Case.xls Chart 2_DEM-WP(C) Production O&amp;M 2010GRC As-Filed 2" xfId="4808"/>
    <cellStyle name="_Portfolio SPlan Base Case.xls Chart 2_DEM-WP(C) Production O&amp;M 2010GRC As-Filed 3" xfId="4809"/>
    <cellStyle name="_Portfolio SPlan Base Case.xls Chart 2_Electric Rev Req Model (2009 GRC) " xfId="4810"/>
    <cellStyle name="_Portfolio SPlan Base Case.xls Chart 2_Electric Rev Req Model (2009 GRC)  2" xfId="4811"/>
    <cellStyle name="_Portfolio SPlan Base Case.xls Chart 2_Electric Rev Req Model (2009 GRC)  2 2" xfId="4812"/>
    <cellStyle name="_Portfolio SPlan Base Case.xls Chart 2_Electric Rev Req Model (2009 GRC)  3" xfId="4813"/>
    <cellStyle name="_Portfolio SPlan Base Case.xls Chart 2_Electric Rev Req Model (2009 GRC) _DEM-WP(C) ENERG10C--ctn Mid-C_042010 2010GRC" xfId="4814"/>
    <cellStyle name="_Portfolio SPlan Base Case.xls Chart 2_Electric Rev Req Model (2009 GRC) Rebuttal" xfId="4815"/>
    <cellStyle name="_Portfolio SPlan Base Case.xls Chart 2_Electric Rev Req Model (2009 GRC) Rebuttal 2" xfId="4816"/>
    <cellStyle name="_Portfolio SPlan Base Case.xls Chart 2_Electric Rev Req Model (2009 GRC) Rebuttal REmoval of New  WH Solar AdjustMI" xfId="4817"/>
    <cellStyle name="_Portfolio SPlan Base Case.xls Chart 2_Electric Rev Req Model (2009 GRC) Rebuttal REmoval of New  WH Solar AdjustMI 2" xfId="4818"/>
    <cellStyle name="_Portfolio SPlan Base Case.xls Chart 2_Electric Rev Req Model (2009 GRC) Rebuttal REmoval of New  WH Solar AdjustMI 2 2" xfId="4819"/>
    <cellStyle name="_Portfolio SPlan Base Case.xls Chart 2_Electric Rev Req Model (2009 GRC) Rebuttal REmoval of New  WH Solar AdjustMI 3" xfId="4820"/>
    <cellStyle name="_Portfolio SPlan Base Case.xls Chart 2_Electric Rev Req Model (2009 GRC) Rebuttal REmoval of New  WH Solar AdjustMI_DEM-WP(C) ENERG10C--ctn Mid-C_042010 2010GRC" xfId="4821"/>
    <cellStyle name="_Portfolio SPlan Base Case.xls Chart 2_Electric Rev Req Model (2009 GRC) Revised 01-18-2010" xfId="4822"/>
    <cellStyle name="_Portfolio SPlan Base Case.xls Chart 2_Electric Rev Req Model (2009 GRC) Revised 01-18-2010 2" xfId="4823"/>
    <cellStyle name="_Portfolio SPlan Base Case.xls Chart 2_Electric Rev Req Model (2009 GRC) Revised 01-18-2010 2 2" xfId="4824"/>
    <cellStyle name="_Portfolio SPlan Base Case.xls Chart 2_Electric Rev Req Model (2009 GRC) Revised 01-18-2010 3" xfId="4825"/>
    <cellStyle name="_Portfolio SPlan Base Case.xls Chart 2_Electric Rev Req Model (2009 GRC) Revised 01-18-2010_DEM-WP(C) ENERG10C--ctn Mid-C_042010 2010GRC" xfId="4826"/>
    <cellStyle name="_Portfolio SPlan Base Case.xls Chart 2_Final Order Electric EXHIBIT A-1" xfId="4827"/>
    <cellStyle name="_Portfolio SPlan Base Case.xls Chart 2_Final Order Electric EXHIBIT A-1 2" xfId="4828"/>
    <cellStyle name="_Portfolio SPlan Base Case.xls Chart 2_NIM Summary" xfId="4829"/>
    <cellStyle name="_Portfolio SPlan Base Case.xls Chart 2_NIM Summary 2" xfId="4830"/>
    <cellStyle name="_Portfolio SPlan Base Case.xls Chart 2_NIM Summary 2 2" xfId="4831"/>
    <cellStyle name="_Portfolio SPlan Base Case.xls Chart 2_NIM Summary 3" xfId="4832"/>
    <cellStyle name="_Portfolio SPlan Base Case.xls Chart 2_NIM Summary_DEM-WP(C) ENERG10C--ctn Mid-C_042010 2010GRC" xfId="4833"/>
    <cellStyle name="_Portfolio SPlan Base Case.xls Chart 2_Rebuttal Power Costs" xfId="4834"/>
    <cellStyle name="_Portfolio SPlan Base Case.xls Chart 2_Rebuttal Power Costs 2" xfId="4835"/>
    <cellStyle name="_Portfolio SPlan Base Case.xls Chart 2_Rebuttal Power Costs 2 2" xfId="4836"/>
    <cellStyle name="_Portfolio SPlan Base Case.xls Chart 2_Rebuttal Power Costs 3" xfId="4837"/>
    <cellStyle name="_Portfolio SPlan Base Case.xls Chart 2_Rebuttal Power Costs_Adj Bench DR 3 for Initial Briefs (Electric)" xfId="4838"/>
    <cellStyle name="_Portfolio SPlan Base Case.xls Chart 2_Rebuttal Power Costs_Adj Bench DR 3 for Initial Briefs (Electric) 2" xfId="4839"/>
    <cellStyle name="_Portfolio SPlan Base Case.xls Chart 2_Rebuttal Power Costs_Adj Bench DR 3 for Initial Briefs (Electric) 2 2" xfId="4840"/>
    <cellStyle name="_Portfolio SPlan Base Case.xls Chart 2_Rebuttal Power Costs_Adj Bench DR 3 for Initial Briefs (Electric) 3" xfId="4841"/>
    <cellStyle name="_Portfolio SPlan Base Case.xls Chart 2_Rebuttal Power Costs_Adj Bench DR 3 for Initial Briefs (Electric)_DEM-WP(C) ENERG10C--ctn Mid-C_042010 2010GRC" xfId="4842"/>
    <cellStyle name="_Portfolio SPlan Base Case.xls Chart 2_Rebuttal Power Costs_DEM-WP(C) ENERG10C--ctn Mid-C_042010 2010GRC" xfId="4843"/>
    <cellStyle name="_Portfolio SPlan Base Case.xls Chart 2_Rebuttal Power Costs_Electric Rev Req Model (2009 GRC) Rebuttal" xfId="4844"/>
    <cellStyle name="_Portfolio SPlan Base Case.xls Chart 2_Rebuttal Power Costs_Electric Rev Req Model (2009 GRC) Rebuttal 2" xfId="4845"/>
    <cellStyle name="_Portfolio SPlan Base Case.xls Chart 2_Rebuttal Power Costs_Electric Rev Req Model (2009 GRC) Rebuttal REmoval of New  WH Solar AdjustMI" xfId="4846"/>
    <cellStyle name="_Portfolio SPlan Base Case.xls Chart 2_Rebuttal Power Costs_Electric Rev Req Model (2009 GRC) Rebuttal REmoval of New  WH Solar AdjustMI 2" xfId="4847"/>
    <cellStyle name="_Portfolio SPlan Base Case.xls Chart 2_Rebuttal Power Costs_Electric Rev Req Model (2009 GRC) Rebuttal REmoval of New  WH Solar AdjustMI 2 2" xfId="4848"/>
    <cellStyle name="_Portfolio SPlan Base Case.xls Chart 2_Rebuttal Power Costs_Electric Rev Req Model (2009 GRC) Rebuttal REmoval of New  WH Solar AdjustMI 3" xfId="4849"/>
    <cellStyle name="_Portfolio SPlan Base Case.xls Chart 2_Rebuttal Power Costs_Electric Rev Req Model (2009 GRC) Rebuttal REmoval of New  WH Solar AdjustMI_DEM-WP(C) ENERG10C--ctn Mid-C_042010 2010GRC" xfId="4850"/>
    <cellStyle name="_Portfolio SPlan Base Case.xls Chart 2_Rebuttal Power Costs_Electric Rev Req Model (2009 GRC) Revised 01-18-2010" xfId="4851"/>
    <cellStyle name="_Portfolio SPlan Base Case.xls Chart 2_Rebuttal Power Costs_Electric Rev Req Model (2009 GRC) Revised 01-18-2010 2" xfId="4852"/>
    <cellStyle name="_Portfolio SPlan Base Case.xls Chart 2_Rebuttal Power Costs_Electric Rev Req Model (2009 GRC) Revised 01-18-2010 2 2" xfId="4853"/>
    <cellStyle name="_Portfolio SPlan Base Case.xls Chart 2_Rebuttal Power Costs_Electric Rev Req Model (2009 GRC) Revised 01-18-2010 3" xfId="4854"/>
    <cellStyle name="_Portfolio SPlan Base Case.xls Chart 2_Rebuttal Power Costs_Electric Rev Req Model (2009 GRC) Revised 01-18-2010_DEM-WP(C) ENERG10C--ctn Mid-C_042010 2010GRC" xfId="4855"/>
    <cellStyle name="_Portfolio SPlan Base Case.xls Chart 2_Rebuttal Power Costs_Final Order Electric EXHIBIT A-1" xfId="4856"/>
    <cellStyle name="_Portfolio SPlan Base Case.xls Chart 2_Rebuttal Power Costs_Final Order Electric EXHIBIT A-1 2" xfId="4857"/>
    <cellStyle name="_Portfolio SPlan Base Case.xls Chart 2_TENASKA REGULATORY ASSET" xfId="4858"/>
    <cellStyle name="_Portfolio SPlan Base Case.xls Chart 2_TENASKA REGULATORY ASSET 2" xfId="4859"/>
    <cellStyle name="_Portfolio SPlan Base Case.xls Chart 3" xfId="4860"/>
    <cellStyle name="_Portfolio SPlan Base Case.xls Chart 3 2" xfId="4861"/>
    <cellStyle name="_Portfolio SPlan Base Case.xls Chart 3 2 2" xfId="4862"/>
    <cellStyle name="_Portfolio SPlan Base Case.xls Chart 3 3" xfId="4863"/>
    <cellStyle name="_Portfolio SPlan Base Case.xls Chart 3_Adj Bench DR 3 for Initial Briefs (Electric)" xfId="4864"/>
    <cellStyle name="_Portfolio SPlan Base Case.xls Chart 3_Adj Bench DR 3 for Initial Briefs (Electric) 2" xfId="4865"/>
    <cellStyle name="_Portfolio SPlan Base Case.xls Chart 3_Adj Bench DR 3 for Initial Briefs (Electric) 2 2" xfId="4866"/>
    <cellStyle name="_Portfolio SPlan Base Case.xls Chart 3_Adj Bench DR 3 for Initial Briefs (Electric) 3" xfId="4867"/>
    <cellStyle name="_Portfolio SPlan Base Case.xls Chart 3_Adj Bench DR 3 for Initial Briefs (Electric)_DEM-WP(C) ENERG10C--ctn Mid-C_042010 2010GRC" xfId="4868"/>
    <cellStyle name="_Portfolio SPlan Base Case.xls Chart 3_Book2" xfId="4869"/>
    <cellStyle name="_Portfolio SPlan Base Case.xls Chart 3_Book2 2" xfId="4870"/>
    <cellStyle name="_Portfolio SPlan Base Case.xls Chart 3_Book2 2 2" xfId="4871"/>
    <cellStyle name="_Portfolio SPlan Base Case.xls Chart 3_Book2 3" xfId="4872"/>
    <cellStyle name="_Portfolio SPlan Base Case.xls Chart 3_Book2_Adj Bench DR 3 for Initial Briefs (Electric)" xfId="4873"/>
    <cellStyle name="_Portfolio SPlan Base Case.xls Chart 3_Book2_Adj Bench DR 3 for Initial Briefs (Electric) 2" xfId="4874"/>
    <cellStyle name="_Portfolio SPlan Base Case.xls Chart 3_Book2_Adj Bench DR 3 for Initial Briefs (Electric) 2 2" xfId="4875"/>
    <cellStyle name="_Portfolio SPlan Base Case.xls Chart 3_Book2_Adj Bench DR 3 for Initial Briefs (Electric) 3" xfId="4876"/>
    <cellStyle name="_Portfolio SPlan Base Case.xls Chart 3_Book2_Adj Bench DR 3 for Initial Briefs (Electric)_DEM-WP(C) ENERG10C--ctn Mid-C_042010 2010GRC" xfId="4877"/>
    <cellStyle name="_Portfolio SPlan Base Case.xls Chart 3_Book2_DEM-WP(C) ENERG10C--ctn Mid-C_042010 2010GRC" xfId="4878"/>
    <cellStyle name="_Portfolio SPlan Base Case.xls Chart 3_Book2_Electric Rev Req Model (2009 GRC) Rebuttal" xfId="4879"/>
    <cellStyle name="_Portfolio SPlan Base Case.xls Chart 3_Book2_Electric Rev Req Model (2009 GRC) Rebuttal 2" xfId="4880"/>
    <cellStyle name="_Portfolio SPlan Base Case.xls Chart 3_Book2_Electric Rev Req Model (2009 GRC) Rebuttal REmoval of New  WH Solar AdjustMI" xfId="4881"/>
    <cellStyle name="_Portfolio SPlan Base Case.xls Chart 3_Book2_Electric Rev Req Model (2009 GRC) Rebuttal REmoval of New  WH Solar AdjustMI 2" xfId="4882"/>
    <cellStyle name="_Portfolio SPlan Base Case.xls Chart 3_Book2_Electric Rev Req Model (2009 GRC) Rebuttal REmoval of New  WH Solar AdjustMI 2 2" xfId="4883"/>
    <cellStyle name="_Portfolio SPlan Base Case.xls Chart 3_Book2_Electric Rev Req Model (2009 GRC) Rebuttal REmoval of New  WH Solar AdjustMI 3" xfId="4884"/>
    <cellStyle name="_Portfolio SPlan Base Case.xls Chart 3_Book2_Electric Rev Req Model (2009 GRC) Rebuttal REmoval of New  WH Solar AdjustMI_DEM-WP(C) ENERG10C--ctn Mid-C_042010 2010GRC" xfId="4885"/>
    <cellStyle name="_Portfolio SPlan Base Case.xls Chart 3_Book2_Electric Rev Req Model (2009 GRC) Revised 01-18-2010" xfId="4886"/>
    <cellStyle name="_Portfolio SPlan Base Case.xls Chart 3_Book2_Electric Rev Req Model (2009 GRC) Revised 01-18-2010 2" xfId="4887"/>
    <cellStyle name="_Portfolio SPlan Base Case.xls Chart 3_Book2_Electric Rev Req Model (2009 GRC) Revised 01-18-2010 2 2" xfId="4888"/>
    <cellStyle name="_Portfolio SPlan Base Case.xls Chart 3_Book2_Electric Rev Req Model (2009 GRC) Revised 01-18-2010 3" xfId="4889"/>
    <cellStyle name="_Portfolio SPlan Base Case.xls Chart 3_Book2_Electric Rev Req Model (2009 GRC) Revised 01-18-2010_DEM-WP(C) ENERG10C--ctn Mid-C_042010 2010GRC" xfId="4890"/>
    <cellStyle name="_Portfolio SPlan Base Case.xls Chart 3_Book2_Final Order Electric EXHIBIT A-1" xfId="4891"/>
    <cellStyle name="_Portfolio SPlan Base Case.xls Chart 3_Book2_Final Order Electric EXHIBIT A-1 2" xfId="4892"/>
    <cellStyle name="_Portfolio SPlan Base Case.xls Chart 3_Chelan PUD Power Costs (8-10)" xfId="4893"/>
    <cellStyle name="_Portfolio SPlan Base Case.xls Chart 3_Confidential Material" xfId="4894"/>
    <cellStyle name="_Portfolio SPlan Base Case.xls Chart 3_DEM-WP(C) Colstrip 12 Coal Cost Forecast 2010GRC" xfId="4895"/>
    <cellStyle name="_Portfolio SPlan Base Case.xls Chart 3_DEM-WP(C) ENERG10C--ctn Mid-C_042010 2010GRC" xfId="4896"/>
    <cellStyle name="_Portfolio SPlan Base Case.xls Chart 3_DEM-WP(C) Production O&amp;M 2010GRC As-Filed" xfId="4897"/>
    <cellStyle name="_Portfolio SPlan Base Case.xls Chart 3_DEM-WP(C) Production O&amp;M 2010GRC As-Filed 2" xfId="4898"/>
    <cellStyle name="_Portfolio SPlan Base Case.xls Chart 3_DEM-WP(C) Production O&amp;M 2010GRC As-Filed 3" xfId="4899"/>
    <cellStyle name="_Portfolio SPlan Base Case.xls Chart 3_Electric Rev Req Model (2009 GRC) " xfId="4900"/>
    <cellStyle name="_Portfolio SPlan Base Case.xls Chart 3_Electric Rev Req Model (2009 GRC)  2" xfId="4901"/>
    <cellStyle name="_Portfolio SPlan Base Case.xls Chart 3_Electric Rev Req Model (2009 GRC)  2 2" xfId="4902"/>
    <cellStyle name="_Portfolio SPlan Base Case.xls Chart 3_Electric Rev Req Model (2009 GRC)  3" xfId="4903"/>
    <cellStyle name="_Portfolio SPlan Base Case.xls Chart 3_Electric Rev Req Model (2009 GRC) _DEM-WP(C) ENERG10C--ctn Mid-C_042010 2010GRC" xfId="4904"/>
    <cellStyle name="_Portfolio SPlan Base Case.xls Chart 3_Electric Rev Req Model (2009 GRC) Rebuttal" xfId="4905"/>
    <cellStyle name="_Portfolio SPlan Base Case.xls Chart 3_Electric Rev Req Model (2009 GRC) Rebuttal 2" xfId="4906"/>
    <cellStyle name="_Portfolio SPlan Base Case.xls Chart 3_Electric Rev Req Model (2009 GRC) Rebuttal REmoval of New  WH Solar AdjustMI" xfId="4907"/>
    <cellStyle name="_Portfolio SPlan Base Case.xls Chart 3_Electric Rev Req Model (2009 GRC) Rebuttal REmoval of New  WH Solar AdjustMI 2" xfId="4908"/>
    <cellStyle name="_Portfolio SPlan Base Case.xls Chart 3_Electric Rev Req Model (2009 GRC) Rebuttal REmoval of New  WH Solar AdjustMI 2 2" xfId="4909"/>
    <cellStyle name="_Portfolio SPlan Base Case.xls Chart 3_Electric Rev Req Model (2009 GRC) Rebuttal REmoval of New  WH Solar AdjustMI 3" xfId="4910"/>
    <cellStyle name="_Portfolio SPlan Base Case.xls Chart 3_Electric Rev Req Model (2009 GRC) Rebuttal REmoval of New  WH Solar AdjustMI_DEM-WP(C) ENERG10C--ctn Mid-C_042010 2010GRC" xfId="4911"/>
    <cellStyle name="_Portfolio SPlan Base Case.xls Chart 3_Electric Rev Req Model (2009 GRC) Revised 01-18-2010" xfId="4912"/>
    <cellStyle name="_Portfolio SPlan Base Case.xls Chart 3_Electric Rev Req Model (2009 GRC) Revised 01-18-2010 2" xfId="4913"/>
    <cellStyle name="_Portfolio SPlan Base Case.xls Chart 3_Electric Rev Req Model (2009 GRC) Revised 01-18-2010 2 2" xfId="4914"/>
    <cellStyle name="_Portfolio SPlan Base Case.xls Chart 3_Electric Rev Req Model (2009 GRC) Revised 01-18-2010 3" xfId="4915"/>
    <cellStyle name="_Portfolio SPlan Base Case.xls Chart 3_Electric Rev Req Model (2009 GRC) Revised 01-18-2010_DEM-WP(C) ENERG10C--ctn Mid-C_042010 2010GRC" xfId="4916"/>
    <cellStyle name="_Portfolio SPlan Base Case.xls Chart 3_Final Order Electric EXHIBIT A-1" xfId="4917"/>
    <cellStyle name="_Portfolio SPlan Base Case.xls Chart 3_Final Order Electric EXHIBIT A-1 2" xfId="4918"/>
    <cellStyle name="_Portfolio SPlan Base Case.xls Chart 3_NIM Summary" xfId="4919"/>
    <cellStyle name="_Portfolio SPlan Base Case.xls Chart 3_NIM Summary 2" xfId="4920"/>
    <cellStyle name="_Portfolio SPlan Base Case.xls Chart 3_NIM Summary 2 2" xfId="4921"/>
    <cellStyle name="_Portfolio SPlan Base Case.xls Chart 3_NIM Summary 3" xfId="4922"/>
    <cellStyle name="_Portfolio SPlan Base Case.xls Chart 3_NIM Summary_DEM-WP(C) ENERG10C--ctn Mid-C_042010 2010GRC" xfId="4923"/>
    <cellStyle name="_Portfolio SPlan Base Case.xls Chart 3_Rebuttal Power Costs" xfId="4924"/>
    <cellStyle name="_Portfolio SPlan Base Case.xls Chart 3_Rebuttal Power Costs 2" xfId="4925"/>
    <cellStyle name="_Portfolio SPlan Base Case.xls Chart 3_Rebuttal Power Costs 2 2" xfId="4926"/>
    <cellStyle name="_Portfolio SPlan Base Case.xls Chart 3_Rebuttal Power Costs 3" xfId="4927"/>
    <cellStyle name="_Portfolio SPlan Base Case.xls Chart 3_Rebuttal Power Costs_Adj Bench DR 3 for Initial Briefs (Electric)" xfId="4928"/>
    <cellStyle name="_Portfolio SPlan Base Case.xls Chart 3_Rebuttal Power Costs_Adj Bench DR 3 for Initial Briefs (Electric) 2" xfId="4929"/>
    <cellStyle name="_Portfolio SPlan Base Case.xls Chart 3_Rebuttal Power Costs_Adj Bench DR 3 for Initial Briefs (Electric) 2 2" xfId="4930"/>
    <cellStyle name="_Portfolio SPlan Base Case.xls Chart 3_Rebuttal Power Costs_Adj Bench DR 3 for Initial Briefs (Electric) 3" xfId="4931"/>
    <cellStyle name="_Portfolio SPlan Base Case.xls Chart 3_Rebuttal Power Costs_Adj Bench DR 3 for Initial Briefs (Electric)_DEM-WP(C) ENERG10C--ctn Mid-C_042010 2010GRC" xfId="4932"/>
    <cellStyle name="_Portfolio SPlan Base Case.xls Chart 3_Rebuttal Power Costs_DEM-WP(C) ENERG10C--ctn Mid-C_042010 2010GRC" xfId="4933"/>
    <cellStyle name="_Portfolio SPlan Base Case.xls Chart 3_Rebuttal Power Costs_Electric Rev Req Model (2009 GRC) Rebuttal" xfId="4934"/>
    <cellStyle name="_Portfolio SPlan Base Case.xls Chart 3_Rebuttal Power Costs_Electric Rev Req Model (2009 GRC) Rebuttal 2" xfId="4935"/>
    <cellStyle name="_Portfolio SPlan Base Case.xls Chart 3_Rebuttal Power Costs_Electric Rev Req Model (2009 GRC) Rebuttal REmoval of New  WH Solar AdjustMI" xfId="4936"/>
    <cellStyle name="_Portfolio SPlan Base Case.xls Chart 3_Rebuttal Power Costs_Electric Rev Req Model (2009 GRC) Rebuttal REmoval of New  WH Solar AdjustMI 2" xfId="4937"/>
    <cellStyle name="_Portfolio SPlan Base Case.xls Chart 3_Rebuttal Power Costs_Electric Rev Req Model (2009 GRC) Rebuttal REmoval of New  WH Solar AdjustMI 2 2" xfId="4938"/>
    <cellStyle name="_Portfolio SPlan Base Case.xls Chart 3_Rebuttal Power Costs_Electric Rev Req Model (2009 GRC) Rebuttal REmoval of New  WH Solar AdjustMI 3" xfId="4939"/>
    <cellStyle name="_Portfolio SPlan Base Case.xls Chart 3_Rebuttal Power Costs_Electric Rev Req Model (2009 GRC) Rebuttal REmoval of New  WH Solar AdjustMI_DEM-WP(C) ENERG10C--ctn Mid-C_042010 2010GRC" xfId="4940"/>
    <cellStyle name="_Portfolio SPlan Base Case.xls Chart 3_Rebuttal Power Costs_Electric Rev Req Model (2009 GRC) Revised 01-18-2010" xfId="4941"/>
    <cellStyle name="_Portfolio SPlan Base Case.xls Chart 3_Rebuttal Power Costs_Electric Rev Req Model (2009 GRC) Revised 01-18-2010 2" xfId="4942"/>
    <cellStyle name="_Portfolio SPlan Base Case.xls Chart 3_Rebuttal Power Costs_Electric Rev Req Model (2009 GRC) Revised 01-18-2010 2 2" xfId="4943"/>
    <cellStyle name="_Portfolio SPlan Base Case.xls Chart 3_Rebuttal Power Costs_Electric Rev Req Model (2009 GRC) Revised 01-18-2010 3" xfId="4944"/>
    <cellStyle name="_Portfolio SPlan Base Case.xls Chart 3_Rebuttal Power Costs_Electric Rev Req Model (2009 GRC) Revised 01-18-2010_DEM-WP(C) ENERG10C--ctn Mid-C_042010 2010GRC" xfId="4945"/>
    <cellStyle name="_Portfolio SPlan Base Case.xls Chart 3_Rebuttal Power Costs_Final Order Electric EXHIBIT A-1" xfId="4946"/>
    <cellStyle name="_Portfolio SPlan Base Case.xls Chart 3_Rebuttal Power Costs_Final Order Electric EXHIBIT A-1 2" xfId="4947"/>
    <cellStyle name="_Portfolio SPlan Base Case.xls Chart 3_TENASKA REGULATORY ASSET" xfId="4948"/>
    <cellStyle name="_Portfolio SPlan Base Case.xls Chart 3_TENASKA REGULATORY ASSET 2" xfId="4949"/>
    <cellStyle name="_Power Cost Value Copy 11.30.05 gas 1.09.06 AURORA at 1.10.06" xfId="4950"/>
    <cellStyle name="_Power Cost Value Copy 11.30.05 gas 1.09.06 AURORA at 1.10.06 2" xfId="4951"/>
    <cellStyle name="_Power Cost Value Copy 11.30.05 gas 1.09.06 AURORA at 1.10.06 2 2" xfId="4952"/>
    <cellStyle name="_Power Cost Value Copy 11.30.05 gas 1.09.06 AURORA at 1.10.06 2 2 2" xfId="4953"/>
    <cellStyle name="_Power Cost Value Copy 11.30.05 gas 1.09.06 AURORA at 1.10.06 2 3" xfId="4954"/>
    <cellStyle name="_Power Cost Value Copy 11.30.05 gas 1.09.06 AURORA at 1.10.06 3" xfId="4955"/>
    <cellStyle name="_Power Cost Value Copy 11.30.05 gas 1.09.06 AURORA at 1.10.06 3 2" xfId="4956"/>
    <cellStyle name="_Power Cost Value Copy 11.30.05 gas 1.09.06 AURORA at 1.10.06 4" xfId="4957"/>
    <cellStyle name="_Power Cost Value Copy 11.30.05 gas 1.09.06 AURORA at 1.10.06 4 2" xfId="4958"/>
    <cellStyle name="_Power Cost Value Copy 11.30.05 gas 1.09.06 AURORA at 1.10.06 4 2 2" xfId="4959"/>
    <cellStyle name="_Power Cost Value Copy 11.30.05 gas 1.09.06 AURORA at 1.10.06 4 3" xfId="4960"/>
    <cellStyle name="_Power Cost Value Copy 11.30.05 gas 1.09.06 AURORA at 1.10.06 5" xfId="4961"/>
    <cellStyle name="_Power Cost Value Copy 11.30.05 gas 1.09.06 AURORA at 1.10.06 6" xfId="4962"/>
    <cellStyle name="_Power Cost Value Copy 11.30.05 gas 1.09.06 AURORA at 1.10.06 6 2" xfId="4963"/>
    <cellStyle name="_Power Cost Value Copy 11.30.05 gas 1.09.06 AURORA at 1.10.06 7" xfId="4964"/>
    <cellStyle name="_Power Cost Value Copy 11.30.05 gas 1.09.06 AURORA at 1.10.06 7 2" xfId="4965"/>
    <cellStyle name="_Power Cost Value Copy 11.30.05 gas 1.09.06 AURORA at 1.10.06_04 07E Wild Horse Wind Expansion (C) (2)" xfId="4966"/>
    <cellStyle name="_Power Cost Value Copy 11.30.05 gas 1.09.06 AURORA at 1.10.06_04 07E Wild Horse Wind Expansion (C) (2) 2" xfId="4967"/>
    <cellStyle name="_Power Cost Value Copy 11.30.05 gas 1.09.06 AURORA at 1.10.06_04 07E Wild Horse Wind Expansion (C) (2) 2 2" xfId="4968"/>
    <cellStyle name="_Power Cost Value Copy 11.30.05 gas 1.09.06 AURORA at 1.10.06_04 07E Wild Horse Wind Expansion (C) (2) 3" xfId="4969"/>
    <cellStyle name="_Power Cost Value Copy 11.30.05 gas 1.09.06 AURORA at 1.10.06_04 07E Wild Horse Wind Expansion (C) (2)_Adj Bench DR 3 for Initial Briefs (Electric)" xfId="4970"/>
    <cellStyle name="_Power Cost Value Copy 11.30.05 gas 1.09.06 AURORA at 1.10.06_04 07E Wild Horse Wind Expansion (C) (2)_Adj Bench DR 3 for Initial Briefs (Electric) 2" xfId="4971"/>
    <cellStyle name="_Power Cost Value Copy 11.30.05 gas 1.09.06 AURORA at 1.10.06_04 07E Wild Horse Wind Expansion (C) (2)_Adj Bench DR 3 for Initial Briefs (Electric) 2 2" xfId="4972"/>
    <cellStyle name="_Power Cost Value Copy 11.30.05 gas 1.09.06 AURORA at 1.10.06_04 07E Wild Horse Wind Expansion (C) (2)_Adj Bench DR 3 for Initial Briefs (Electric) 3" xfId="4973"/>
    <cellStyle name="_Power Cost Value Copy 11.30.05 gas 1.09.06 AURORA at 1.10.06_04 07E Wild Horse Wind Expansion (C) (2)_Adj Bench DR 3 for Initial Briefs (Electric)_DEM-WP(C) ENERG10C--ctn Mid-C_042010 2010GRC" xfId="4974"/>
    <cellStyle name="_Power Cost Value Copy 11.30.05 gas 1.09.06 AURORA at 1.10.06_04 07E Wild Horse Wind Expansion (C) (2)_DEM-WP(C) ENERG10C--ctn Mid-C_042010 2010GRC" xfId="4975"/>
    <cellStyle name="_Power Cost Value Copy 11.30.05 gas 1.09.06 AURORA at 1.10.06_04 07E Wild Horse Wind Expansion (C) (2)_Electric Rev Req Model (2009 GRC) " xfId="4976"/>
    <cellStyle name="_Power Cost Value Copy 11.30.05 gas 1.09.06 AURORA at 1.10.06_04 07E Wild Horse Wind Expansion (C) (2)_Electric Rev Req Model (2009 GRC)  2" xfId="4977"/>
    <cellStyle name="_Power Cost Value Copy 11.30.05 gas 1.09.06 AURORA at 1.10.06_04 07E Wild Horse Wind Expansion (C) (2)_Electric Rev Req Model (2009 GRC)  2 2" xfId="4978"/>
    <cellStyle name="_Power Cost Value Copy 11.30.05 gas 1.09.06 AURORA at 1.10.06_04 07E Wild Horse Wind Expansion (C) (2)_Electric Rev Req Model (2009 GRC)  3" xfId="4979"/>
    <cellStyle name="_Power Cost Value Copy 11.30.05 gas 1.09.06 AURORA at 1.10.06_04 07E Wild Horse Wind Expansion (C) (2)_Electric Rev Req Model (2009 GRC) _DEM-WP(C) ENERG10C--ctn Mid-C_042010 2010GRC" xfId="4980"/>
    <cellStyle name="_Power Cost Value Copy 11.30.05 gas 1.09.06 AURORA at 1.10.06_04 07E Wild Horse Wind Expansion (C) (2)_Electric Rev Req Model (2009 GRC) Rebuttal" xfId="4981"/>
    <cellStyle name="_Power Cost Value Copy 11.30.05 gas 1.09.06 AURORA at 1.10.06_04 07E Wild Horse Wind Expansion (C) (2)_Electric Rev Req Model (2009 GRC) Rebuttal 2" xfId="4982"/>
    <cellStyle name="_Power Cost Value Copy 11.30.05 gas 1.09.06 AURORA at 1.10.06_04 07E Wild Horse Wind Expansion (C) (2)_Electric Rev Req Model (2009 GRC) Rebuttal REmoval of New  WH Solar AdjustMI" xfId="4983"/>
    <cellStyle name="_Power Cost Value Copy 11.30.05 gas 1.09.06 AURORA at 1.10.06_04 07E Wild Horse Wind Expansion (C) (2)_Electric Rev Req Model (2009 GRC) Rebuttal REmoval of New  WH Solar AdjustMI 2" xfId="4984"/>
    <cellStyle name="_Power Cost Value Copy 11.30.05 gas 1.09.06 AURORA at 1.10.06_04 07E Wild Horse Wind Expansion (C) (2)_Electric Rev Req Model (2009 GRC) Rebuttal REmoval of New  WH Solar AdjustMI 2 2" xfId="4985"/>
    <cellStyle name="_Power Cost Value Copy 11.30.05 gas 1.09.06 AURORA at 1.10.06_04 07E Wild Horse Wind Expansion (C) (2)_Electric Rev Req Model (2009 GRC) Rebuttal REmoval of New  WH Solar AdjustMI 3" xfId="4986"/>
    <cellStyle name="_Power Cost Value Copy 11.30.05 gas 1.09.06 AURORA at 1.10.06_04 07E Wild Horse Wind Expansion (C) (2)_Electric Rev Req Model (2009 GRC) Rebuttal REmoval of New  WH Solar AdjustMI_DEM-WP(C) ENERG10C--ctn Mid-C_042010 2010GRC" xfId="4987"/>
    <cellStyle name="_Power Cost Value Copy 11.30.05 gas 1.09.06 AURORA at 1.10.06_04 07E Wild Horse Wind Expansion (C) (2)_Electric Rev Req Model (2009 GRC) Revised 01-18-2010" xfId="4988"/>
    <cellStyle name="_Power Cost Value Copy 11.30.05 gas 1.09.06 AURORA at 1.10.06_04 07E Wild Horse Wind Expansion (C) (2)_Electric Rev Req Model (2009 GRC) Revised 01-18-2010 2" xfId="4989"/>
    <cellStyle name="_Power Cost Value Copy 11.30.05 gas 1.09.06 AURORA at 1.10.06_04 07E Wild Horse Wind Expansion (C) (2)_Electric Rev Req Model (2009 GRC) Revised 01-18-2010 2 2" xfId="4990"/>
    <cellStyle name="_Power Cost Value Copy 11.30.05 gas 1.09.06 AURORA at 1.10.06_04 07E Wild Horse Wind Expansion (C) (2)_Electric Rev Req Model (2009 GRC) Revised 01-18-2010 3" xfId="4991"/>
    <cellStyle name="_Power Cost Value Copy 11.30.05 gas 1.09.06 AURORA at 1.10.06_04 07E Wild Horse Wind Expansion (C) (2)_Electric Rev Req Model (2009 GRC) Revised 01-18-2010_DEM-WP(C) ENERG10C--ctn Mid-C_042010 2010GRC" xfId="4992"/>
    <cellStyle name="_Power Cost Value Copy 11.30.05 gas 1.09.06 AURORA at 1.10.06_04 07E Wild Horse Wind Expansion (C) (2)_Final Order Electric EXHIBIT A-1" xfId="4993"/>
    <cellStyle name="_Power Cost Value Copy 11.30.05 gas 1.09.06 AURORA at 1.10.06_04 07E Wild Horse Wind Expansion (C) (2)_Final Order Electric EXHIBIT A-1 2" xfId="4994"/>
    <cellStyle name="_Power Cost Value Copy 11.30.05 gas 1.09.06 AURORA at 1.10.06_04 07E Wild Horse Wind Expansion (C) (2)_TENASKA REGULATORY ASSET" xfId="4995"/>
    <cellStyle name="_Power Cost Value Copy 11.30.05 gas 1.09.06 AURORA at 1.10.06_04 07E Wild Horse Wind Expansion (C) (2)_TENASKA REGULATORY ASSET 2" xfId="4996"/>
    <cellStyle name="_Power Cost Value Copy 11.30.05 gas 1.09.06 AURORA at 1.10.06_16.37E Wild Horse Expansion DeferralRevwrkingfile SF" xfId="4997"/>
    <cellStyle name="_Power Cost Value Copy 11.30.05 gas 1.09.06 AURORA at 1.10.06_16.37E Wild Horse Expansion DeferralRevwrkingfile SF 2" xfId="4998"/>
    <cellStyle name="_Power Cost Value Copy 11.30.05 gas 1.09.06 AURORA at 1.10.06_16.37E Wild Horse Expansion DeferralRevwrkingfile SF 2 2" xfId="4999"/>
    <cellStyle name="_Power Cost Value Copy 11.30.05 gas 1.09.06 AURORA at 1.10.06_16.37E Wild Horse Expansion DeferralRevwrkingfile SF 3" xfId="5000"/>
    <cellStyle name="_Power Cost Value Copy 11.30.05 gas 1.09.06 AURORA at 1.10.06_16.37E Wild Horse Expansion DeferralRevwrkingfile SF_DEM-WP(C) ENERG10C--ctn Mid-C_042010 2010GRC" xfId="5001"/>
    <cellStyle name="_Power Cost Value Copy 11.30.05 gas 1.09.06 AURORA at 1.10.06_2009 GRC Compl Filing - Exhibit D" xfId="5002"/>
    <cellStyle name="_Power Cost Value Copy 11.30.05 gas 1.09.06 AURORA at 1.10.06_2009 GRC Compl Filing - Exhibit D 2" xfId="5003"/>
    <cellStyle name="_Power Cost Value Copy 11.30.05 gas 1.09.06 AURORA at 1.10.06_2009 GRC Compl Filing - Exhibit D 2 2" xfId="5004"/>
    <cellStyle name="_Power Cost Value Copy 11.30.05 gas 1.09.06 AURORA at 1.10.06_2009 GRC Compl Filing - Exhibit D 3" xfId="5005"/>
    <cellStyle name="_Power Cost Value Copy 11.30.05 gas 1.09.06 AURORA at 1.10.06_2009 GRC Compl Filing - Exhibit D_DEM-WP(C) ENERG10C--ctn Mid-C_042010 2010GRC" xfId="5006"/>
    <cellStyle name="_Power Cost Value Copy 11.30.05 gas 1.09.06 AURORA at 1.10.06_4 31 Regulatory Assets and Liabilities  7 06- Exhibit D" xfId="5007"/>
    <cellStyle name="_Power Cost Value Copy 11.30.05 gas 1.09.06 AURORA at 1.10.06_4 31 Regulatory Assets and Liabilities  7 06- Exhibit D 2" xfId="5008"/>
    <cellStyle name="_Power Cost Value Copy 11.30.05 gas 1.09.06 AURORA at 1.10.06_4 31 Regulatory Assets and Liabilities  7 06- Exhibit D 2 2" xfId="5009"/>
    <cellStyle name="_Power Cost Value Copy 11.30.05 gas 1.09.06 AURORA at 1.10.06_4 31 Regulatory Assets and Liabilities  7 06- Exhibit D 3" xfId="5010"/>
    <cellStyle name="_Power Cost Value Copy 11.30.05 gas 1.09.06 AURORA at 1.10.06_4 31 Regulatory Assets and Liabilities  7 06- Exhibit D_DEM-WP(C) ENERG10C--ctn Mid-C_042010 2010GRC" xfId="5011"/>
    <cellStyle name="_Power Cost Value Copy 11.30.05 gas 1.09.06 AURORA at 1.10.06_4 31 Regulatory Assets and Liabilities  7 06- Exhibit D_NIM Summary" xfId="5012"/>
    <cellStyle name="_Power Cost Value Copy 11.30.05 gas 1.09.06 AURORA at 1.10.06_4 31 Regulatory Assets and Liabilities  7 06- Exhibit D_NIM Summary 2" xfId="5013"/>
    <cellStyle name="_Power Cost Value Copy 11.30.05 gas 1.09.06 AURORA at 1.10.06_4 31 Regulatory Assets and Liabilities  7 06- Exhibit D_NIM Summary 2 2" xfId="5014"/>
    <cellStyle name="_Power Cost Value Copy 11.30.05 gas 1.09.06 AURORA at 1.10.06_4 31 Regulatory Assets and Liabilities  7 06- Exhibit D_NIM Summary 3" xfId="5015"/>
    <cellStyle name="_Power Cost Value Copy 11.30.05 gas 1.09.06 AURORA at 1.10.06_4 31 Regulatory Assets and Liabilities  7 06- Exhibit D_NIM Summary_DEM-WP(C) ENERG10C--ctn Mid-C_042010 2010GRC" xfId="5016"/>
    <cellStyle name="_Power Cost Value Copy 11.30.05 gas 1.09.06 AURORA at 1.10.06_4 31E Reg Asset  Liab and EXH D" xfId="5017"/>
    <cellStyle name="_Power Cost Value Copy 11.30.05 gas 1.09.06 AURORA at 1.10.06_4 31E Reg Asset  Liab and EXH D _ Aug 10 Filing (2)" xfId="5018"/>
    <cellStyle name="_Power Cost Value Copy 11.30.05 gas 1.09.06 AURORA at 1.10.06_4 32 Regulatory Assets and Liabilities  7 06- Exhibit D" xfId="5019"/>
    <cellStyle name="_Power Cost Value Copy 11.30.05 gas 1.09.06 AURORA at 1.10.06_4 32 Regulatory Assets and Liabilities  7 06- Exhibit D 2" xfId="5020"/>
    <cellStyle name="_Power Cost Value Copy 11.30.05 gas 1.09.06 AURORA at 1.10.06_4 32 Regulatory Assets and Liabilities  7 06- Exhibit D 2 2" xfId="5021"/>
    <cellStyle name="_Power Cost Value Copy 11.30.05 gas 1.09.06 AURORA at 1.10.06_4 32 Regulatory Assets and Liabilities  7 06- Exhibit D 3" xfId="5022"/>
    <cellStyle name="_Power Cost Value Copy 11.30.05 gas 1.09.06 AURORA at 1.10.06_4 32 Regulatory Assets and Liabilities  7 06- Exhibit D_DEM-WP(C) ENERG10C--ctn Mid-C_042010 2010GRC" xfId="5023"/>
    <cellStyle name="_Power Cost Value Copy 11.30.05 gas 1.09.06 AURORA at 1.10.06_4 32 Regulatory Assets and Liabilities  7 06- Exhibit D_NIM Summary" xfId="5024"/>
    <cellStyle name="_Power Cost Value Copy 11.30.05 gas 1.09.06 AURORA at 1.10.06_4 32 Regulatory Assets and Liabilities  7 06- Exhibit D_NIM Summary 2" xfId="5025"/>
    <cellStyle name="_Power Cost Value Copy 11.30.05 gas 1.09.06 AURORA at 1.10.06_4 32 Regulatory Assets and Liabilities  7 06- Exhibit D_NIM Summary 2 2" xfId="5026"/>
    <cellStyle name="_Power Cost Value Copy 11.30.05 gas 1.09.06 AURORA at 1.10.06_4 32 Regulatory Assets and Liabilities  7 06- Exhibit D_NIM Summary 3" xfId="5027"/>
    <cellStyle name="_Power Cost Value Copy 11.30.05 gas 1.09.06 AURORA at 1.10.06_4 32 Regulatory Assets and Liabilities  7 06- Exhibit D_NIM Summary_DEM-WP(C) ENERG10C--ctn Mid-C_042010 2010GRC" xfId="5028"/>
    <cellStyle name="_Power Cost Value Copy 11.30.05 gas 1.09.06 AURORA at 1.10.06_AURORA Total New" xfId="5029"/>
    <cellStyle name="_Power Cost Value Copy 11.30.05 gas 1.09.06 AURORA at 1.10.06_AURORA Total New 2" xfId="5030"/>
    <cellStyle name="_Power Cost Value Copy 11.30.05 gas 1.09.06 AURORA at 1.10.06_AURORA Total New 2 2" xfId="5031"/>
    <cellStyle name="_Power Cost Value Copy 11.30.05 gas 1.09.06 AURORA at 1.10.06_AURORA Total New 3" xfId="5032"/>
    <cellStyle name="_Power Cost Value Copy 11.30.05 gas 1.09.06 AURORA at 1.10.06_Book2" xfId="5033"/>
    <cellStyle name="_Power Cost Value Copy 11.30.05 gas 1.09.06 AURORA at 1.10.06_Book2 2" xfId="5034"/>
    <cellStyle name="_Power Cost Value Copy 11.30.05 gas 1.09.06 AURORA at 1.10.06_Book2 2 2" xfId="5035"/>
    <cellStyle name="_Power Cost Value Copy 11.30.05 gas 1.09.06 AURORA at 1.10.06_Book2 3" xfId="5036"/>
    <cellStyle name="_Power Cost Value Copy 11.30.05 gas 1.09.06 AURORA at 1.10.06_Book2_Adj Bench DR 3 for Initial Briefs (Electric)" xfId="5037"/>
    <cellStyle name="_Power Cost Value Copy 11.30.05 gas 1.09.06 AURORA at 1.10.06_Book2_Adj Bench DR 3 for Initial Briefs (Electric) 2" xfId="5038"/>
    <cellStyle name="_Power Cost Value Copy 11.30.05 gas 1.09.06 AURORA at 1.10.06_Book2_Adj Bench DR 3 for Initial Briefs (Electric) 2 2" xfId="5039"/>
    <cellStyle name="_Power Cost Value Copy 11.30.05 gas 1.09.06 AURORA at 1.10.06_Book2_Adj Bench DR 3 for Initial Briefs (Electric) 3" xfId="5040"/>
    <cellStyle name="_Power Cost Value Copy 11.30.05 gas 1.09.06 AURORA at 1.10.06_Book2_Adj Bench DR 3 for Initial Briefs (Electric)_DEM-WP(C) ENERG10C--ctn Mid-C_042010 2010GRC" xfId="5041"/>
    <cellStyle name="_Power Cost Value Copy 11.30.05 gas 1.09.06 AURORA at 1.10.06_Book2_DEM-WP(C) ENERG10C--ctn Mid-C_042010 2010GRC" xfId="5042"/>
    <cellStyle name="_Power Cost Value Copy 11.30.05 gas 1.09.06 AURORA at 1.10.06_Book2_Electric Rev Req Model (2009 GRC) Rebuttal" xfId="5043"/>
    <cellStyle name="_Power Cost Value Copy 11.30.05 gas 1.09.06 AURORA at 1.10.06_Book2_Electric Rev Req Model (2009 GRC) Rebuttal 2" xfId="5044"/>
    <cellStyle name="_Power Cost Value Copy 11.30.05 gas 1.09.06 AURORA at 1.10.06_Book2_Electric Rev Req Model (2009 GRC) Rebuttal REmoval of New  WH Solar AdjustMI" xfId="5045"/>
    <cellStyle name="_Power Cost Value Copy 11.30.05 gas 1.09.06 AURORA at 1.10.06_Book2_Electric Rev Req Model (2009 GRC) Rebuttal REmoval of New  WH Solar AdjustMI 2" xfId="5046"/>
    <cellStyle name="_Power Cost Value Copy 11.30.05 gas 1.09.06 AURORA at 1.10.06_Book2_Electric Rev Req Model (2009 GRC) Rebuttal REmoval of New  WH Solar AdjustMI 2 2" xfId="5047"/>
    <cellStyle name="_Power Cost Value Copy 11.30.05 gas 1.09.06 AURORA at 1.10.06_Book2_Electric Rev Req Model (2009 GRC) Rebuttal REmoval of New  WH Solar AdjustMI 3" xfId="5048"/>
    <cellStyle name="_Power Cost Value Copy 11.30.05 gas 1.09.06 AURORA at 1.10.06_Book2_Electric Rev Req Model (2009 GRC) Rebuttal REmoval of New  WH Solar AdjustMI_DEM-WP(C) ENERG10C--ctn Mid-C_042010 2010GRC" xfId="5049"/>
    <cellStyle name="_Power Cost Value Copy 11.30.05 gas 1.09.06 AURORA at 1.10.06_Book2_Electric Rev Req Model (2009 GRC) Revised 01-18-2010" xfId="5050"/>
    <cellStyle name="_Power Cost Value Copy 11.30.05 gas 1.09.06 AURORA at 1.10.06_Book2_Electric Rev Req Model (2009 GRC) Revised 01-18-2010 2" xfId="5051"/>
    <cellStyle name="_Power Cost Value Copy 11.30.05 gas 1.09.06 AURORA at 1.10.06_Book2_Electric Rev Req Model (2009 GRC) Revised 01-18-2010 2 2" xfId="5052"/>
    <cellStyle name="_Power Cost Value Copy 11.30.05 gas 1.09.06 AURORA at 1.10.06_Book2_Electric Rev Req Model (2009 GRC) Revised 01-18-2010 3" xfId="5053"/>
    <cellStyle name="_Power Cost Value Copy 11.30.05 gas 1.09.06 AURORA at 1.10.06_Book2_Electric Rev Req Model (2009 GRC) Revised 01-18-2010_DEM-WP(C) ENERG10C--ctn Mid-C_042010 2010GRC" xfId="5054"/>
    <cellStyle name="_Power Cost Value Copy 11.30.05 gas 1.09.06 AURORA at 1.10.06_Book2_Final Order Electric EXHIBIT A-1" xfId="5055"/>
    <cellStyle name="_Power Cost Value Copy 11.30.05 gas 1.09.06 AURORA at 1.10.06_Book2_Final Order Electric EXHIBIT A-1 2" xfId="5056"/>
    <cellStyle name="_Power Cost Value Copy 11.30.05 gas 1.09.06 AURORA at 1.10.06_Book4" xfId="5057"/>
    <cellStyle name="_Power Cost Value Copy 11.30.05 gas 1.09.06 AURORA at 1.10.06_Book4 2" xfId="5058"/>
    <cellStyle name="_Power Cost Value Copy 11.30.05 gas 1.09.06 AURORA at 1.10.06_Book4 2 2" xfId="5059"/>
    <cellStyle name="_Power Cost Value Copy 11.30.05 gas 1.09.06 AURORA at 1.10.06_Book4 3" xfId="5060"/>
    <cellStyle name="_Power Cost Value Copy 11.30.05 gas 1.09.06 AURORA at 1.10.06_Book4_DEM-WP(C) ENERG10C--ctn Mid-C_042010 2010GRC" xfId="5061"/>
    <cellStyle name="_Power Cost Value Copy 11.30.05 gas 1.09.06 AURORA at 1.10.06_Book9" xfId="5062"/>
    <cellStyle name="_Power Cost Value Copy 11.30.05 gas 1.09.06 AURORA at 1.10.06_Book9 2" xfId="5063"/>
    <cellStyle name="_Power Cost Value Copy 11.30.05 gas 1.09.06 AURORA at 1.10.06_Book9 2 2" xfId="5064"/>
    <cellStyle name="_Power Cost Value Copy 11.30.05 gas 1.09.06 AURORA at 1.10.06_Book9 3" xfId="5065"/>
    <cellStyle name="_Power Cost Value Copy 11.30.05 gas 1.09.06 AURORA at 1.10.06_Book9_DEM-WP(C) ENERG10C--ctn Mid-C_042010 2010GRC" xfId="5066"/>
    <cellStyle name="_Power Cost Value Copy 11.30.05 gas 1.09.06 AURORA at 1.10.06_Chelan PUD Power Costs (8-10)" xfId="5067"/>
    <cellStyle name="_Power Cost Value Copy 11.30.05 gas 1.09.06 AURORA at 1.10.06_DEM-WP(C) Chelan Power Costs" xfId="5068"/>
    <cellStyle name="_Power Cost Value Copy 11.30.05 gas 1.09.06 AURORA at 1.10.06_DEM-WP(C) ENERG10C--ctn Mid-C_042010 2010GRC" xfId="5069"/>
    <cellStyle name="_Power Cost Value Copy 11.30.05 gas 1.09.06 AURORA at 1.10.06_DEM-WP(C) Gas Transport 2010GRC" xfId="5070"/>
    <cellStyle name="_Power Cost Value Copy 11.30.05 gas 1.09.06 AURORA at 1.10.06_Exhibit D fr R Gho 12-31-08" xfId="5071"/>
    <cellStyle name="_Power Cost Value Copy 11.30.05 gas 1.09.06 AURORA at 1.10.06_Exhibit D fr R Gho 12-31-08 2" xfId="5072"/>
    <cellStyle name="_Power Cost Value Copy 11.30.05 gas 1.09.06 AURORA at 1.10.06_Exhibit D fr R Gho 12-31-08 2 2" xfId="5073"/>
    <cellStyle name="_Power Cost Value Copy 11.30.05 gas 1.09.06 AURORA at 1.10.06_Exhibit D fr R Gho 12-31-08 3" xfId="5074"/>
    <cellStyle name="_Power Cost Value Copy 11.30.05 gas 1.09.06 AURORA at 1.10.06_Exhibit D fr R Gho 12-31-08 v2" xfId="5075"/>
    <cellStyle name="_Power Cost Value Copy 11.30.05 gas 1.09.06 AURORA at 1.10.06_Exhibit D fr R Gho 12-31-08 v2 2" xfId="5076"/>
    <cellStyle name="_Power Cost Value Copy 11.30.05 gas 1.09.06 AURORA at 1.10.06_Exhibit D fr R Gho 12-31-08 v2 2 2" xfId="5077"/>
    <cellStyle name="_Power Cost Value Copy 11.30.05 gas 1.09.06 AURORA at 1.10.06_Exhibit D fr R Gho 12-31-08 v2 3" xfId="5078"/>
    <cellStyle name="_Power Cost Value Copy 11.30.05 gas 1.09.06 AURORA at 1.10.06_Exhibit D fr R Gho 12-31-08 v2_DEM-WP(C) ENERG10C--ctn Mid-C_042010 2010GRC" xfId="5079"/>
    <cellStyle name="_Power Cost Value Copy 11.30.05 gas 1.09.06 AURORA at 1.10.06_Exhibit D fr R Gho 12-31-08 v2_NIM Summary" xfId="5080"/>
    <cellStyle name="_Power Cost Value Copy 11.30.05 gas 1.09.06 AURORA at 1.10.06_Exhibit D fr R Gho 12-31-08 v2_NIM Summary 2" xfId="5081"/>
    <cellStyle name="_Power Cost Value Copy 11.30.05 gas 1.09.06 AURORA at 1.10.06_Exhibit D fr R Gho 12-31-08 v2_NIM Summary 2 2" xfId="5082"/>
    <cellStyle name="_Power Cost Value Copy 11.30.05 gas 1.09.06 AURORA at 1.10.06_Exhibit D fr R Gho 12-31-08 v2_NIM Summary 3" xfId="5083"/>
    <cellStyle name="_Power Cost Value Copy 11.30.05 gas 1.09.06 AURORA at 1.10.06_Exhibit D fr R Gho 12-31-08 v2_NIM Summary_DEM-WP(C) ENERG10C--ctn Mid-C_042010 2010GRC" xfId="5084"/>
    <cellStyle name="_Power Cost Value Copy 11.30.05 gas 1.09.06 AURORA at 1.10.06_Exhibit D fr R Gho 12-31-08_DEM-WP(C) ENERG10C--ctn Mid-C_042010 2010GRC" xfId="5085"/>
    <cellStyle name="_Power Cost Value Copy 11.30.05 gas 1.09.06 AURORA at 1.10.06_Exhibit D fr R Gho 12-31-08_NIM Summary" xfId="5086"/>
    <cellStyle name="_Power Cost Value Copy 11.30.05 gas 1.09.06 AURORA at 1.10.06_Exhibit D fr R Gho 12-31-08_NIM Summary 2" xfId="5087"/>
    <cellStyle name="_Power Cost Value Copy 11.30.05 gas 1.09.06 AURORA at 1.10.06_Exhibit D fr R Gho 12-31-08_NIM Summary 2 2" xfId="5088"/>
    <cellStyle name="_Power Cost Value Copy 11.30.05 gas 1.09.06 AURORA at 1.10.06_Exhibit D fr R Gho 12-31-08_NIM Summary 3" xfId="5089"/>
    <cellStyle name="_Power Cost Value Copy 11.30.05 gas 1.09.06 AURORA at 1.10.06_Exhibit D fr R Gho 12-31-08_NIM Summary_DEM-WP(C) ENERG10C--ctn Mid-C_042010 2010GRC" xfId="5090"/>
    <cellStyle name="_Power Cost Value Copy 11.30.05 gas 1.09.06 AURORA at 1.10.06_Hopkins Ridge Prepaid Tran - Interest Earned RY 12ME Feb  '11" xfId="5091"/>
    <cellStyle name="_Power Cost Value Copy 11.30.05 gas 1.09.06 AURORA at 1.10.06_Hopkins Ridge Prepaid Tran - Interest Earned RY 12ME Feb  '11 2" xfId="5092"/>
    <cellStyle name="_Power Cost Value Copy 11.30.05 gas 1.09.06 AURORA at 1.10.06_Hopkins Ridge Prepaid Tran - Interest Earned RY 12ME Feb  '11 2 2" xfId="5093"/>
    <cellStyle name="_Power Cost Value Copy 11.30.05 gas 1.09.06 AURORA at 1.10.06_Hopkins Ridge Prepaid Tran - Interest Earned RY 12ME Feb  '11 3" xfId="5094"/>
    <cellStyle name="_Power Cost Value Copy 11.30.05 gas 1.09.06 AURORA at 1.10.06_Hopkins Ridge Prepaid Tran - Interest Earned RY 12ME Feb  '11_DEM-WP(C) ENERG10C--ctn Mid-C_042010 2010GRC" xfId="5095"/>
    <cellStyle name="_Power Cost Value Copy 11.30.05 gas 1.09.06 AURORA at 1.10.06_Hopkins Ridge Prepaid Tran - Interest Earned RY 12ME Feb  '11_NIM Summary" xfId="5096"/>
    <cellStyle name="_Power Cost Value Copy 11.30.05 gas 1.09.06 AURORA at 1.10.06_Hopkins Ridge Prepaid Tran - Interest Earned RY 12ME Feb  '11_NIM Summary 2" xfId="5097"/>
    <cellStyle name="_Power Cost Value Copy 11.30.05 gas 1.09.06 AURORA at 1.10.06_Hopkins Ridge Prepaid Tran - Interest Earned RY 12ME Feb  '11_NIM Summary 2 2" xfId="5098"/>
    <cellStyle name="_Power Cost Value Copy 11.30.05 gas 1.09.06 AURORA at 1.10.06_Hopkins Ridge Prepaid Tran - Interest Earned RY 12ME Feb  '11_NIM Summary 3" xfId="5099"/>
    <cellStyle name="_Power Cost Value Copy 11.30.05 gas 1.09.06 AURORA at 1.10.06_Hopkins Ridge Prepaid Tran - Interest Earned RY 12ME Feb  '11_NIM Summary_DEM-WP(C) ENERG10C--ctn Mid-C_042010 2010GRC" xfId="5100"/>
    <cellStyle name="_Power Cost Value Copy 11.30.05 gas 1.09.06 AURORA at 1.10.06_Hopkins Ridge Prepaid Tran - Interest Earned RY 12ME Feb  '11_Transmission Workbook for May BOD" xfId="5101"/>
    <cellStyle name="_Power Cost Value Copy 11.30.05 gas 1.09.06 AURORA at 1.10.06_Hopkins Ridge Prepaid Tran - Interest Earned RY 12ME Feb  '11_Transmission Workbook for May BOD 2" xfId="5102"/>
    <cellStyle name="_Power Cost Value Copy 11.30.05 gas 1.09.06 AURORA at 1.10.06_Hopkins Ridge Prepaid Tran - Interest Earned RY 12ME Feb  '11_Transmission Workbook for May BOD 2 2" xfId="5103"/>
    <cellStyle name="_Power Cost Value Copy 11.30.05 gas 1.09.06 AURORA at 1.10.06_Hopkins Ridge Prepaid Tran - Interest Earned RY 12ME Feb  '11_Transmission Workbook for May BOD 3" xfId="5104"/>
    <cellStyle name="_Power Cost Value Copy 11.30.05 gas 1.09.06 AURORA at 1.10.06_Hopkins Ridge Prepaid Tran - Interest Earned RY 12ME Feb  '11_Transmission Workbook for May BOD_DEM-WP(C) ENERG10C--ctn Mid-C_042010 2010GRC" xfId="5105"/>
    <cellStyle name="_Power Cost Value Copy 11.30.05 gas 1.09.06 AURORA at 1.10.06_NIM Summary" xfId="5106"/>
    <cellStyle name="_Power Cost Value Copy 11.30.05 gas 1.09.06 AURORA at 1.10.06_NIM Summary 09GRC" xfId="5107"/>
    <cellStyle name="_Power Cost Value Copy 11.30.05 gas 1.09.06 AURORA at 1.10.06_NIM Summary 09GRC 2" xfId="5108"/>
    <cellStyle name="_Power Cost Value Copy 11.30.05 gas 1.09.06 AURORA at 1.10.06_NIM Summary 09GRC 2 2" xfId="5109"/>
    <cellStyle name="_Power Cost Value Copy 11.30.05 gas 1.09.06 AURORA at 1.10.06_NIM Summary 09GRC 3" xfId="5110"/>
    <cellStyle name="_Power Cost Value Copy 11.30.05 gas 1.09.06 AURORA at 1.10.06_NIM Summary 09GRC_DEM-WP(C) ENERG10C--ctn Mid-C_042010 2010GRC" xfId="5111"/>
    <cellStyle name="_Power Cost Value Copy 11.30.05 gas 1.09.06 AURORA at 1.10.06_NIM Summary 10" xfId="5112"/>
    <cellStyle name="_Power Cost Value Copy 11.30.05 gas 1.09.06 AURORA at 1.10.06_NIM Summary 11" xfId="5113"/>
    <cellStyle name="_Power Cost Value Copy 11.30.05 gas 1.09.06 AURORA at 1.10.06_NIM Summary 12" xfId="5114"/>
    <cellStyle name="_Power Cost Value Copy 11.30.05 gas 1.09.06 AURORA at 1.10.06_NIM Summary 13" xfId="5115"/>
    <cellStyle name="_Power Cost Value Copy 11.30.05 gas 1.09.06 AURORA at 1.10.06_NIM Summary 14" xfId="5116"/>
    <cellStyle name="_Power Cost Value Copy 11.30.05 gas 1.09.06 AURORA at 1.10.06_NIM Summary 2" xfId="5117"/>
    <cellStyle name="_Power Cost Value Copy 11.30.05 gas 1.09.06 AURORA at 1.10.06_NIM Summary 2 2" xfId="5118"/>
    <cellStyle name="_Power Cost Value Copy 11.30.05 gas 1.09.06 AURORA at 1.10.06_NIM Summary 3" xfId="5119"/>
    <cellStyle name="_Power Cost Value Copy 11.30.05 gas 1.09.06 AURORA at 1.10.06_NIM Summary 3 2" xfId="5120"/>
    <cellStyle name="_Power Cost Value Copy 11.30.05 gas 1.09.06 AURORA at 1.10.06_NIM Summary 4" xfId="5121"/>
    <cellStyle name="_Power Cost Value Copy 11.30.05 gas 1.09.06 AURORA at 1.10.06_NIM Summary 4 2" xfId="5122"/>
    <cellStyle name="_Power Cost Value Copy 11.30.05 gas 1.09.06 AURORA at 1.10.06_NIM Summary 5" xfId="5123"/>
    <cellStyle name="_Power Cost Value Copy 11.30.05 gas 1.09.06 AURORA at 1.10.06_NIM Summary 5 2" xfId="5124"/>
    <cellStyle name="_Power Cost Value Copy 11.30.05 gas 1.09.06 AURORA at 1.10.06_NIM Summary 6" xfId="5125"/>
    <cellStyle name="_Power Cost Value Copy 11.30.05 gas 1.09.06 AURORA at 1.10.06_NIM Summary 6 2" xfId="5126"/>
    <cellStyle name="_Power Cost Value Copy 11.30.05 gas 1.09.06 AURORA at 1.10.06_NIM Summary 7" xfId="5127"/>
    <cellStyle name="_Power Cost Value Copy 11.30.05 gas 1.09.06 AURORA at 1.10.06_NIM Summary 7 2" xfId="5128"/>
    <cellStyle name="_Power Cost Value Copy 11.30.05 gas 1.09.06 AURORA at 1.10.06_NIM Summary 8" xfId="5129"/>
    <cellStyle name="_Power Cost Value Copy 11.30.05 gas 1.09.06 AURORA at 1.10.06_NIM Summary 8 2" xfId="5130"/>
    <cellStyle name="_Power Cost Value Copy 11.30.05 gas 1.09.06 AURORA at 1.10.06_NIM Summary 9" xfId="5131"/>
    <cellStyle name="_Power Cost Value Copy 11.30.05 gas 1.09.06 AURORA at 1.10.06_NIM Summary 9 2" xfId="5132"/>
    <cellStyle name="_Power Cost Value Copy 11.30.05 gas 1.09.06 AURORA at 1.10.06_NIM Summary_DEM-WP(C) ENERG10C--ctn Mid-C_042010 2010GRC" xfId="5133"/>
    <cellStyle name="_Power Cost Value Copy 11.30.05 gas 1.09.06 AURORA at 1.10.06_PCA 7 - Exhibit D update 11_30_08 (2)" xfId="5134"/>
    <cellStyle name="_Power Cost Value Copy 11.30.05 gas 1.09.06 AURORA at 1.10.06_PCA 7 - Exhibit D update 11_30_08 (2) 2" xfId="5135"/>
    <cellStyle name="_Power Cost Value Copy 11.30.05 gas 1.09.06 AURORA at 1.10.06_PCA 7 - Exhibit D update 11_30_08 (2) 2 2" xfId="5136"/>
    <cellStyle name="_Power Cost Value Copy 11.30.05 gas 1.09.06 AURORA at 1.10.06_PCA 7 - Exhibit D update 11_30_08 (2) 2 2 2" xfId="5137"/>
    <cellStyle name="_Power Cost Value Copy 11.30.05 gas 1.09.06 AURORA at 1.10.06_PCA 7 - Exhibit D update 11_30_08 (2) 2 3" xfId="5138"/>
    <cellStyle name="_Power Cost Value Copy 11.30.05 gas 1.09.06 AURORA at 1.10.06_PCA 7 - Exhibit D update 11_30_08 (2) 3" xfId="5139"/>
    <cellStyle name="_Power Cost Value Copy 11.30.05 gas 1.09.06 AURORA at 1.10.06_PCA 7 - Exhibit D update 11_30_08 (2) 3 2" xfId="5140"/>
    <cellStyle name="_Power Cost Value Copy 11.30.05 gas 1.09.06 AURORA at 1.10.06_PCA 7 - Exhibit D update 11_30_08 (2) 4" xfId="5141"/>
    <cellStyle name="_Power Cost Value Copy 11.30.05 gas 1.09.06 AURORA at 1.10.06_PCA 7 - Exhibit D update 11_30_08 (2)_DEM-WP(C) ENERG10C--ctn Mid-C_042010 2010GRC" xfId="5142"/>
    <cellStyle name="_Power Cost Value Copy 11.30.05 gas 1.09.06 AURORA at 1.10.06_PCA 7 - Exhibit D update 11_30_08 (2)_NIM Summary" xfId="5143"/>
    <cellStyle name="_Power Cost Value Copy 11.30.05 gas 1.09.06 AURORA at 1.10.06_PCA 7 - Exhibit D update 11_30_08 (2)_NIM Summary 2" xfId="5144"/>
    <cellStyle name="_Power Cost Value Copy 11.30.05 gas 1.09.06 AURORA at 1.10.06_PCA 7 - Exhibit D update 11_30_08 (2)_NIM Summary 2 2" xfId="5145"/>
    <cellStyle name="_Power Cost Value Copy 11.30.05 gas 1.09.06 AURORA at 1.10.06_PCA 7 - Exhibit D update 11_30_08 (2)_NIM Summary 3" xfId="5146"/>
    <cellStyle name="_Power Cost Value Copy 11.30.05 gas 1.09.06 AURORA at 1.10.06_PCA 7 - Exhibit D update 11_30_08 (2)_NIM Summary_DEM-WP(C) ENERG10C--ctn Mid-C_042010 2010GRC" xfId="5147"/>
    <cellStyle name="_Power Cost Value Copy 11.30.05 gas 1.09.06 AURORA at 1.10.06_PCA 9 -  Exhibit D April 2010 (3)" xfId="5148"/>
    <cellStyle name="_Power Cost Value Copy 11.30.05 gas 1.09.06 AURORA at 1.10.06_PCA 9 -  Exhibit D April 2010 (3) 2" xfId="5149"/>
    <cellStyle name="_Power Cost Value Copy 11.30.05 gas 1.09.06 AURORA at 1.10.06_PCA 9 -  Exhibit D April 2010 (3) 2 2" xfId="5150"/>
    <cellStyle name="_Power Cost Value Copy 11.30.05 gas 1.09.06 AURORA at 1.10.06_PCA 9 -  Exhibit D April 2010 (3) 3" xfId="5151"/>
    <cellStyle name="_Power Cost Value Copy 11.30.05 gas 1.09.06 AURORA at 1.10.06_PCA 9 -  Exhibit D April 2010 (3)_DEM-WP(C) ENERG10C--ctn Mid-C_042010 2010GRC" xfId="5152"/>
    <cellStyle name="_Power Cost Value Copy 11.30.05 gas 1.09.06 AURORA at 1.10.06_Power Costs - Comparison bx Rbtl-Staff-Jt-PC" xfId="5153"/>
    <cellStyle name="_Power Cost Value Copy 11.30.05 gas 1.09.06 AURORA at 1.10.06_Power Costs - Comparison bx Rbtl-Staff-Jt-PC 2" xfId="5154"/>
    <cellStyle name="_Power Cost Value Copy 11.30.05 gas 1.09.06 AURORA at 1.10.06_Power Costs - Comparison bx Rbtl-Staff-Jt-PC 2 2" xfId="5155"/>
    <cellStyle name="_Power Cost Value Copy 11.30.05 gas 1.09.06 AURORA at 1.10.06_Power Costs - Comparison bx Rbtl-Staff-Jt-PC 3" xfId="5156"/>
    <cellStyle name="_Power Cost Value Copy 11.30.05 gas 1.09.06 AURORA at 1.10.06_Power Costs - Comparison bx Rbtl-Staff-Jt-PC_Adj Bench DR 3 for Initial Briefs (Electric)" xfId="5157"/>
    <cellStyle name="_Power Cost Value Copy 11.30.05 gas 1.09.06 AURORA at 1.10.06_Power Costs - Comparison bx Rbtl-Staff-Jt-PC_Adj Bench DR 3 for Initial Briefs (Electric) 2" xfId="5158"/>
    <cellStyle name="_Power Cost Value Copy 11.30.05 gas 1.09.06 AURORA at 1.10.06_Power Costs - Comparison bx Rbtl-Staff-Jt-PC_Adj Bench DR 3 for Initial Briefs (Electric) 2 2" xfId="5159"/>
    <cellStyle name="_Power Cost Value Copy 11.30.05 gas 1.09.06 AURORA at 1.10.06_Power Costs - Comparison bx Rbtl-Staff-Jt-PC_Adj Bench DR 3 for Initial Briefs (Electric) 3" xfId="5160"/>
    <cellStyle name="_Power Cost Value Copy 11.30.05 gas 1.09.06 AURORA at 1.10.06_Power Costs - Comparison bx Rbtl-Staff-Jt-PC_Adj Bench DR 3 for Initial Briefs (Electric)_DEM-WP(C) ENERG10C--ctn Mid-C_042010 2010GRC" xfId="5161"/>
    <cellStyle name="_Power Cost Value Copy 11.30.05 gas 1.09.06 AURORA at 1.10.06_Power Costs - Comparison bx Rbtl-Staff-Jt-PC_DEM-WP(C) ENERG10C--ctn Mid-C_042010 2010GRC" xfId="5162"/>
    <cellStyle name="_Power Cost Value Copy 11.30.05 gas 1.09.06 AURORA at 1.10.06_Power Costs - Comparison bx Rbtl-Staff-Jt-PC_Electric Rev Req Model (2009 GRC) Rebuttal" xfId="5163"/>
    <cellStyle name="_Power Cost Value Copy 11.30.05 gas 1.09.06 AURORA at 1.10.06_Power Costs - Comparison bx Rbtl-Staff-Jt-PC_Electric Rev Req Model (2009 GRC) Rebuttal 2" xfId="5164"/>
    <cellStyle name="_Power Cost Value Copy 11.30.05 gas 1.09.06 AURORA at 1.10.06_Power Costs - Comparison bx Rbtl-Staff-Jt-PC_Electric Rev Req Model (2009 GRC) Rebuttal REmoval of New  WH Solar AdjustMI" xfId="5165"/>
    <cellStyle name="_Power Cost Value Copy 11.30.05 gas 1.09.06 AURORA at 1.10.06_Power Costs - Comparison bx Rbtl-Staff-Jt-PC_Electric Rev Req Model (2009 GRC) Rebuttal REmoval of New  WH Solar AdjustMI 2" xfId="5166"/>
    <cellStyle name="_Power Cost Value Copy 11.30.05 gas 1.09.06 AURORA at 1.10.06_Power Costs - Comparison bx Rbtl-Staff-Jt-PC_Electric Rev Req Model (2009 GRC) Rebuttal REmoval of New  WH Solar AdjustMI 2 2" xfId="5167"/>
    <cellStyle name="_Power Cost Value Copy 11.30.05 gas 1.09.06 AURORA at 1.10.06_Power Costs - Comparison bx Rbtl-Staff-Jt-PC_Electric Rev Req Model (2009 GRC) Rebuttal REmoval of New  WH Solar AdjustMI 3" xfId="5168"/>
    <cellStyle name="_Power Cost Value Copy 11.30.05 gas 1.09.06 AURORA at 1.10.06_Power Costs - Comparison bx Rbtl-Staff-Jt-PC_Electric Rev Req Model (2009 GRC) Rebuttal REmoval of New  WH Solar AdjustMI_DEM-WP(C) ENERG10C--ctn Mid-C_042010 2010GRC" xfId="5169"/>
    <cellStyle name="_Power Cost Value Copy 11.30.05 gas 1.09.06 AURORA at 1.10.06_Power Costs - Comparison bx Rbtl-Staff-Jt-PC_Electric Rev Req Model (2009 GRC) Revised 01-18-2010" xfId="5170"/>
    <cellStyle name="_Power Cost Value Copy 11.30.05 gas 1.09.06 AURORA at 1.10.06_Power Costs - Comparison bx Rbtl-Staff-Jt-PC_Electric Rev Req Model (2009 GRC) Revised 01-18-2010 2" xfId="5171"/>
    <cellStyle name="_Power Cost Value Copy 11.30.05 gas 1.09.06 AURORA at 1.10.06_Power Costs - Comparison bx Rbtl-Staff-Jt-PC_Electric Rev Req Model (2009 GRC) Revised 01-18-2010 2 2" xfId="5172"/>
    <cellStyle name="_Power Cost Value Copy 11.30.05 gas 1.09.06 AURORA at 1.10.06_Power Costs - Comparison bx Rbtl-Staff-Jt-PC_Electric Rev Req Model (2009 GRC) Revised 01-18-2010 3" xfId="5173"/>
    <cellStyle name="_Power Cost Value Copy 11.30.05 gas 1.09.06 AURORA at 1.10.06_Power Costs - Comparison bx Rbtl-Staff-Jt-PC_Electric Rev Req Model (2009 GRC) Revised 01-18-2010_DEM-WP(C) ENERG10C--ctn Mid-C_042010 2010GRC" xfId="5174"/>
    <cellStyle name="_Power Cost Value Copy 11.30.05 gas 1.09.06 AURORA at 1.10.06_Power Costs - Comparison bx Rbtl-Staff-Jt-PC_Final Order Electric EXHIBIT A-1" xfId="5175"/>
    <cellStyle name="_Power Cost Value Copy 11.30.05 gas 1.09.06 AURORA at 1.10.06_Power Costs - Comparison bx Rbtl-Staff-Jt-PC_Final Order Electric EXHIBIT A-1 2" xfId="5176"/>
    <cellStyle name="_Power Cost Value Copy 11.30.05 gas 1.09.06 AURORA at 1.10.06_Rebuttal Power Costs" xfId="5177"/>
    <cellStyle name="_Power Cost Value Copy 11.30.05 gas 1.09.06 AURORA at 1.10.06_Rebuttal Power Costs 2" xfId="5178"/>
    <cellStyle name="_Power Cost Value Copy 11.30.05 gas 1.09.06 AURORA at 1.10.06_Rebuttal Power Costs 2 2" xfId="5179"/>
    <cellStyle name="_Power Cost Value Copy 11.30.05 gas 1.09.06 AURORA at 1.10.06_Rebuttal Power Costs 3" xfId="5180"/>
    <cellStyle name="_Power Cost Value Copy 11.30.05 gas 1.09.06 AURORA at 1.10.06_Rebuttal Power Costs_Adj Bench DR 3 for Initial Briefs (Electric)" xfId="5181"/>
    <cellStyle name="_Power Cost Value Copy 11.30.05 gas 1.09.06 AURORA at 1.10.06_Rebuttal Power Costs_Adj Bench DR 3 for Initial Briefs (Electric) 2" xfId="5182"/>
    <cellStyle name="_Power Cost Value Copy 11.30.05 gas 1.09.06 AURORA at 1.10.06_Rebuttal Power Costs_Adj Bench DR 3 for Initial Briefs (Electric) 2 2" xfId="5183"/>
    <cellStyle name="_Power Cost Value Copy 11.30.05 gas 1.09.06 AURORA at 1.10.06_Rebuttal Power Costs_Adj Bench DR 3 for Initial Briefs (Electric) 3" xfId="5184"/>
    <cellStyle name="_Power Cost Value Copy 11.30.05 gas 1.09.06 AURORA at 1.10.06_Rebuttal Power Costs_Adj Bench DR 3 for Initial Briefs (Electric)_DEM-WP(C) ENERG10C--ctn Mid-C_042010 2010GRC" xfId="5185"/>
    <cellStyle name="_Power Cost Value Copy 11.30.05 gas 1.09.06 AURORA at 1.10.06_Rebuttal Power Costs_DEM-WP(C) ENERG10C--ctn Mid-C_042010 2010GRC" xfId="5186"/>
    <cellStyle name="_Power Cost Value Copy 11.30.05 gas 1.09.06 AURORA at 1.10.06_Rebuttal Power Costs_Electric Rev Req Model (2009 GRC) Rebuttal" xfId="5187"/>
    <cellStyle name="_Power Cost Value Copy 11.30.05 gas 1.09.06 AURORA at 1.10.06_Rebuttal Power Costs_Electric Rev Req Model (2009 GRC) Rebuttal 2" xfId="5188"/>
    <cellStyle name="_Power Cost Value Copy 11.30.05 gas 1.09.06 AURORA at 1.10.06_Rebuttal Power Costs_Electric Rev Req Model (2009 GRC) Rebuttal REmoval of New  WH Solar AdjustMI" xfId="5189"/>
    <cellStyle name="_Power Cost Value Copy 11.30.05 gas 1.09.06 AURORA at 1.10.06_Rebuttal Power Costs_Electric Rev Req Model (2009 GRC) Rebuttal REmoval of New  WH Solar AdjustMI 2" xfId="5190"/>
    <cellStyle name="_Power Cost Value Copy 11.30.05 gas 1.09.06 AURORA at 1.10.06_Rebuttal Power Costs_Electric Rev Req Model (2009 GRC) Rebuttal REmoval of New  WH Solar AdjustMI 2 2" xfId="5191"/>
    <cellStyle name="_Power Cost Value Copy 11.30.05 gas 1.09.06 AURORA at 1.10.06_Rebuttal Power Costs_Electric Rev Req Model (2009 GRC) Rebuttal REmoval of New  WH Solar AdjustMI 3" xfId="5192"/>
    <cellStyle name="_Power Cost Value Copy 11.30.05 gas 1.09.06 AURORA at 1.10.06_Rebuttal Power Costs_Electric Rev Req Model (2009 GRC) Rebuttal REmoval of New  WH Solar AdjustMI_DEM-WP(C) ENERG10C--ctn Mid-C_042010 2010GRC" xfId="5193"/>
    <cellStyle name="_Power Cost Value Copy 11.30.05 gas 1.09.06 AURORA at 1.10.06_Rebuttal Power Costs_Electric Rev Req Model (2009 GRC) Revised 01-18-2010" xfId="5194"/>
    <cellStyle name="_Power Cost Value Copy 11.30.05 gas 1.09.06 AURORA at 1.10.06_Rebuttal Power Costs_Electric Rev Req Model (2009 GRC) Revised 01-18-2010 2" xfId="5195"/>
    <cellStyle name="_Power Cost Value Copy 11.30.05 gas 1.09.06 AURORA at 1.10.06_Rebuttal Power Costs_Electric Rev Req Model (2009 GRC) Revised 01-18-2010 2 2" xfId="5196"/>
    <cellStyle name="_Power Cost Value Copy 11.30.05 gas 1.09.06 AURORA at 1.10.06_Rebuttal Power Costs_Electric Rev Req Model (2009 GRC) Revised 01-18-2010 3" xfId="5197"/>
    <cellStyle name="_Power Cost Value Copy 11.30.05 gas 1.09.06 AURORA at 1.10.06_Rebuttal Power Costs_Electric Rev Req Model (2009 GRC) Revised 01-18-2010_DEM-WP(C) ENERG10C--ctn Mid-C_042010 2010GRC" xfId="5198"/>
    <cellStyle name="_Power Cost Value Copy 11.30.05 gas 1.09.06 AURORA at 1.10.06_Rebuttal Power Costs_Final Order Electric EXHIBIT A-1" xfId="5199"/>
    <cellStyle name="_Power Cost Value Copy 11.30.05 gas 1.09.06 AURORA at 1.10.06_Rebuttal Power Costs_Final Order Electric EXHIBIT A-1 2" xfId="5200"/>
    <cellStyle name="_Power Cost Value Copy 11.30.05 gas 1.09.06 AURORA at 1.10.06_Transmission Workbook for May BOD" xfId="5201"/>
    <cellStyle name="_Power Cost Value Copy 11.30.05 gas 1.09.06 AURORA at 1.10.06_Transmission Workbook for May BOD 2" xfId="5202"/>
    <cellStyle name="_Power Cost Value Copy 11.30.05 gas 1.09.06 AURORA at 1.10.06_Transmission Workbook for May BOD 2 2" xfId="5203"/>
    <cellStyle name="_Power Cost Value Copy 11.30.05 gas 1.09.06 AURORA at 1.10.06_Transmission Workbook for May BOD 3" xfId="5204"/>
    <cellStyle name="_Power Cost Value Copy 11.30.05 gas 1.09.06 AURORA at 1.10.06_Transmission Workbook for May BOD_DEM-WP(C) ENERG10C--ctn Mid-C_042010 2010GRC" xfId="5205"/>
    <cellStyle name="_Power Cost Value Copy 11.30.05 gas 1.09.06 AURORA at 1.10.06_Wind Integration 10GRC" xfId="5206"/>
    <cellStyle name="_Power Cost Value Copy 11.30.05 gas 1.09.06 AURORA at 1.10.06_Wind Integration 10GRC 2" xfId="5207"/>
    <cellStyle name="_Power Cost Value Copy 11.30.05 gas 1.09.06 AURORA at 1.10.06_Wind Integration 10GRC 2 2" xfId="5208"/>
    <cellStyle name="_Power Cost Value Copy 11.30.05 gas 1.09.06 AURORA at 1.10.06_Wind Integration 10GRC 3" xfId="5209"/>
    <cellStyle name="_Power Cost Value Copy 11.30.05 gas 1.09.06 AURORA at 1.10.06_Wind Integration 10GRC_DEM-WP(C) ENERG10C--ctn Mid-C_042010 2010GRC" xfId="5210"/>
    <cellStyle name="_Power Costs Rate Year 11-13-07" xfId="5211"/>
    <cellStyle name="_Power Costs Rate Year 11-13-07 2" xfId="5212"/>
    <cellStyle name="_Price Output" xfId="5213"/>
    <cellStyle name="_Price Output 2" xfId="5214"/>
    <cellStyle name="_Price Output 3" xfId="5215"/>
    <cellStyle name="_Price Output 3 2" xfId="5216"/>
    <cellStyle name="_Price Output_DEM-WP(C) Chelan Power Costs" xfId="5217"/>
    <cellStyle name="_Price Output_DEM-WP(C) ENERG10C--ctn Mid-C_042010 2010GRC" xfId="5218"/>
    <cellStyle name="_Price Output_DEM-WP(C) Gas Transport 2010GRC" xfId="5219"/>
    <cellStyle name="_Price Output_NIM Summary" xfId="5220"/>
    <cellStyle name="_Price Output_NIM Summary 2" xfId="5221"/>
    <cellStyle name="_Price Output_NIM Summary 2 2" xfId="5222"/>
    <cellStyle name="_Price Output_NIM Summary 3" xfId="5223"/>
    <cellStyle name="_Price Output_NIM Summary_DEM-WP(C) ENERG10C--ctn Mid-C_042010 2010GRC" xfId="5224"/>
    <cellStyle name="_Price Output_Wind Integration 10GRC" xfId="5225"/>
    <cellStyle name="_Price Output_Wind Integration 10GRC 2" xfId="5226"/>
    <cellStyle name="_Price Output_Wind Integration 10GRC 2 2" xfId="5227"/>
    <cellStyle name="_Price Output_Wind Integration 10GRC 3" xfId="5228"/>
    <cellStyle name="_Price Output_Wind Integration 10GRC_DEM-WP(C) ENERG10C--ctn Mid-C_042010 2010GRC" xfId="5229"/>
    <cellStyle name="_Prices" xfId="5230"/>
    <cellStyle name="_Prices 2" xfId="5231"/>
    <cellStyle name="_Prices 3" xfId="5232"/>
    <cellStyle name="_Prices 3 2" xfId="5233"/>
    <cellStyle name="_Prices_DEM-WP(C) Chelan Power Costs" xfId="5234"/>
    <cellStyle name="_Prices_DEM-WP(C) ENERG10C--ctn Mid-C_042010 2010GRC" xfId="5235"/>
    <cellStyle name="_Prices_DEM-WP(C) Gas Transport 2010GRC" xfId="5236"/>
    <cellStyle name="_Prices_NIM Summary" xfId="5237"/>
    <cellStyle name="_Prices_NIM Summary 2" xfId="5238"/>
    <cellStyle name="_Prices_NIM Summary 2 2" xfId="5239"/>
    <cellStyle name="_Prices_NIM Summary 3" xfId="5240"/>
    <cellStyle name="_Prices_NIM Summary_DEM-WP(C) ENERG10C--ctn Mid-C_042010 2010GRC" xfId="5241"/>
    <cellStyle name="_Prices_Wind Integration 10GRC" xfId="5242"/>
    <cellStyle name="_Prices_Wind Integration 10GRC 2" xfId="5243"/>
    <cellStyle name="_Prices_Wind Integration 10GRC 2 2" xfId="5244"/>
    <cellStyle name="_Prices_Wind Integration 10GRC 3" xfId="5245"/>
    <cellStyle name="_Prices_Wind Integration 10GRC_DEM-WP(C) ENERG10C--ctn Mid-C_042010 2010GRC" xfId="5246"/>
    <cellStyle name="_Pro Forma Rev 07 GRC" xfId="5247"/>
    <cellStyle name="_x0013__Rebuttal Power Costs" xfId="5248"/>
    <cellStyle name="_x0013__Rebuttal Power Costs 2" xfId="5249"/>
    <cellStyle name="_x0013__Rebuttal Power Costs 2 2" xfId="5250"/>
    <cellStyle name="_x0013__Rebuttal Power Costs 3" xfId="5251"/>
    <cellStyle name="_x0013__Rebuttal Power Costs_Adj Bench DR 3 for Initial Briefs (Electric)" xfId="5252"/>
    <cellStyle name="_x0013__Rebuttal Power Costs_Adj Bench DR 3 for Initial Briefs (Electric) 2" xfId="5253"/>
    <cellStyle name="_x0013__Rebuttal Power Costs_Adj Bench DR 3 for Initial Briefs (Electric) 2 2" xfId="5254"/>
    <cellStyle name="_x0013__Rebuttal Power Costs_Adj Bench DR 3 for Initial Briefs (Electric) 3" xfId="5255"/>
    <cellStyle name="_x0013__Rebuttal Power Costs_Adj Bench DR 3 for Initial Briefs (Electric)_DEM-WP(C) ENERG10C--ctn Mid-C_042010 2010GRC" xfId="5256"/>
    <cellStyle name="_x0013__Rebuttal Power Costs_DEM-WP(C) ENERG10C--ctn Mid-C_042010 2010GRC" xfId="5257"/>
    <cellStyle name="_x0013__Rebuttal Power Costs_Electric Rev Req Model (2009 GRC) Rebuttal" xfId="5258"/>
    <cellStyle name="_x0013__Rebuttal Power Costs_Electric Rev Req Model (2009 GRC) Rebuttal 2" xfId="5259"/>
    <cellStyle name="_x0013__Rebuttal Power Costs_Electric Rev Req Model (2009 GRC) Rebuttal REmoval of New  WH Solar AdjustMI" xfId="5260"/>
    <cellStyle name="_x0013__Rebuttal Power Costs_Electric Rev Req Model (2009 GRC) Rebuttal REmoval of New  WH Solar AdjustMI 2" xfId="5261"/>
    <cellStyle name="_x0013__Rebuttal Power Costs_Electric Rev Req Model (2009 GRC) Rebuttal REmoval of New  WH Solar AdjustMI 2 2" xfId="5262"/>
    <cellStyle name="_x0013__Rebuttal Power Costs_Electric Rev Req Model (2009 GRC) Rebuttal REmoval of New  WH Solar AdjustMI 3" xfId="5263"/>
    <cellStyle name="_x0013__Rebuttal Power Costs_Electric Rev Req Model (2009 GRC) Rebuttal REmoval of New  WH Solar AdjustMI_DEM-WP(C) ENERG10C--ctn Mid-C_042010 2010GRC" xfId="5264"/>
    <cellStyle name="_x0013__Rebuttal Power Costs_Electric Rev Req Model (2009 GRC) Revised 01-18-2010" xfId="5265"/>
    <cellStyle name="_x0013__Rebuttal Power Costs_Electric Rev Req Model (2009 GRC) Revised 01-18-2010 2" xfId="5266"/>
    <cellStyle name="_x0013__Rebuttal Power Costs_Electric Rev Req Model (2009 GRC) Revised 01-18-2010 2 2" xfId="5267"/>
    <cellStyle name="_x0013__Rebuttal Power Costs_Electric Rev Req Model (2009 GRC) Revised 01-18-2010 3" xfId="5268"/>
    <cellStyle name="_x0013__Rebuttal Power Costs_Electric Rev Req Model (2009 GRC) Revised 01-18-2010_DEM-WP(C) ENERG10C--ctn Mid-C_042010 2010GRC" xfId="5269"/>
    <cellStyle name="_x0013__Rebuttal Power Costs_Final Order Electric EXHIBIT A-1" xfId="5270"/>
    <cellStyle name="_x0013__Rebuttal Power Costs_Final Order Electric EXHIBIT A-1 2" xfId="5271"/>
    <cellStyle name="_recommendation" xfId="5272"/>
    <cellStyle name="_recommendation 2" xfId="5273"/>
    <cellStyle name="_recommendation 3" xfId="5274"/>
    <cellStyle name="_recommendation 3 2" xfId="5275"/>
    <cellStyle name="_recommendation_DEM-WP(C) Chelan Power Costs" xfId="5276"/>
    <cellStyle name="_recommendation_DEM-WP(C) ENERG10C--ctn Mid-C_042010 2010GRC" xfId="5277"/>
    <cellStyle name="_recommendation_DEM-WP(C) Gas Transport 2010GRC" xfId="5278"/>
    <cellStyle name="_recommendation_DEM-WP(C) Wind Integration Summary 2010GRC" xfId="5279"/>
    <cellStyle name="_recommendation_DEM-WP(C) Wind Integration Summary 2010GRC 2" xfId="5280"/>
    <cellStyle name="_recommendation_DEM-WP(C) Wind Integration Summary 2010GRC 2 2" xfId="5281"/>
    <cellStyle name="_recommendation_DEM-WP(C) Wind Integration Summary 2010GRC 3" xfId="5282"/>
    <cellStyle name="_recommendation_DEM-WP(C) Wind Integration Summary 2010GRC_DEM-WP(C) ENERG10C--ctn Mid-C_042010 2010GRC" xfId="5283"/>
    <cellStyle name="_recommendation_NIM Summary" xfId="5284"/>
    <cellStyle name="_recommendation_NIM Summary 2" xfId="5285"/>
    <cellStyle name="_recommendation_NIM Summary 2 2" xfId="5286"/>
    <cellStyle name="_recommendation_NIM Summary 3" xfId="5287"/>
    <cellStyle name="_recommendation_NIM Summary_DEM-WP(C) ENERG10C--ctn Mid-C_042010 2010GRC" xfId="5288"/>
    <cellStyle name="_Recon to Darrin's 5.11.05 proforma" xfId="7"/>
    <cellStyle name="_Recon to Darrin's 5.11.05 proforma 2" xfId="5289"/>
    <cellStyle name="_Recon to Darrin's 5.11.05 proforma 2 2" xfId="5290"/>
    <cellStyle name="_Recon to Darrin's 5.11.05 proforma 2 2 2" xfId="5291"/>
    <cellStyle name="_Recon to Darrin's 5.11.05 proforma 2 3" xfId="5292"/>
    <cellStyle name="_Recon to Darrin's 5.11.05 proforma 3" xfId="5293"/>
    <cellStyle name="_Recon to Darrin's 5.11.05 proforma 3 2" xfId="5294"/>
    <cellStyle name="_Recon to Darrin's 5.11.05 proforma 4" xfId="5295"/>
    <cellStyle name="_Recon to Darrin's 5.11.05 proforma 4 2" xfId="5296"/>
    <cellStyle name="_Recon to Darrin's 5.11.05 proforma 4 2 2" xfId="5297"/>
    <cellStyle name="_Recon to Darrin's 5.11.05 proforma 4 3" xfId="5298"/>
    <cellStyle name="_Recon to Darrin's 5.11.05 proforma 5" xfId="5299"/>
    <cellStyle name="_Recon to Darrin's 5.11.05 proforma 5 2" xfId="5300"/>
    <cellStyle name="_Recon to Darrin's 5.11.05 proforma 6" xfId="5301"/>
    <cellStyle name="_Recon to Darrin's 5.11.05 proforma 7" xfId="5302"/>
    <cellStyle name="_Recon to Darrin's 5.11.05 proforma 7 2" xfId="5303"/>
    <cellStyle name="_Recon to Darrin's 5.11.05 proforma 8" xfId="5304"/>
    <cellStyle name="_Recon to Darrin's 5.11.05 proforma 8 2" xfId="5305"/>
    <cellStyle name="_Recon to Darrin's 5.11.05 proforma_(C) WHE Proforma with ITC cash grant 10 Yr Amort_for deferral_102809" xfId="5306"/>
    <cellStyle name="_Recon to Darrin's 5.11.05 proforma_(C) WHE Proforma with ITC cash grant 10 Yr Amort_for deferral_102809 2" xfId="5307"/>
    <cellStyle name="_Recon to Darrin's 5.11.05 proforma_(C) WHE Proforma with ITC cash grant 10 Yr Amort_for deferral_102809 2 2" xfId="5308"/>
    <cellStyle name="_Recon to Darrin's 5.11.05 proforma_(C) WHE Proforma with ITC cash grant 10 Yr Amort_for deferral_102809 3" xfId="5309"/>
    <cellStyle name="_Recon to Darrin's 5.11.05 proforma_(C) WHE Proforma with ITC cash grant 10 Yr Amort_for deferral_102809_16.07E Wild Horse Wind Expansionwrkingfile" xfId="5310"/>
    <cellStyle name="_Recon to Darrin's 5.11.05 proforma_(C) WHE Proforma with ITC cash grant 10 Yr Amort_for deferral_102809_16.07E Wild Horse Wind Expansionwrkingfile 2" xfId="5311"/>
    <cellStyle name="_Recon to Darrin's 5.11.05 proforma_(C) WHE Proforma with ITC cash grant 10 Yr Amort_for deferral_102809_16.07E Wild Horse Wind Expansionwrkingfile 2 2" xfId="5312"/>
    <cellStyle name="_Recon to Darrin's 5.11.05 proforma_(C) WHE Proforma with ITC cash grant 10 Yr Amort_for deferral_102809_16.07E Wild Horse Wind Expansionwrkingfile 3" xfId="5313"/>
    <cellStyle name="_Recon to Darrin's 5.11.05 proforma_(C) WHE Proforma with ITC cash grant 10 Yr Amort_for deferral_102809_16.07E Wild Horse Wind Expansionwrkingfile SF" xfId="5314"/>
    <cellStyle name="_Recon to Darrin's 5.11.05 proforma_(C) WHE Proforma with ITC cash grant 10 Yr Amort_for deferral_102809_16.07E Wild Horse Wind Expansionwrkingfile SF 2" xfId="5315"/>
    <cellStyle name="_Recon to Darrin's 5.11.05 proforma_(C) WHE Proforma with ITC cash grant 10 Yr Amort_for deferral_102809_16.07E Wild Horse Wind Expansionwrkingfile SF 2 2" xfId="5316"/>
    <cellStyle name="_Recon to Darrin's 5.11.05 proforma_(C) WHE Proforma with ITC cash grant 10 Yr Amort_for deferral_102809_16.07E Wild Horse Wind Expansionwrkingfile SF 3" xfId="5317"/>
    <cellStyle name="_Recon to Darrin's 5.11.05 proforma_(C) WHE Proforma with ITC cash grant 10 Yr Amort_for deferral_102809_16.07E Wild Horse Wind Expansionwrkingfile SF_DEM-WP(C) ENERG10C--ctn Mid-C_042010 2010GRC" xfId="5318"/>
    <cellStyle name="_Recon to Darrin's 5.11.05 proforma_(C) WHE Proforma with ITC cash grant 10 Yr Amort_for deferral_102809_16.07E Wild Horse Wind Expansionwrkingfile_DEM-WP(C) ENERG10C--ctn Mid-C_042010 2010GRC" xfId="5319"/>
    <cellStyle name="_Recon to Darrin's 5.11.05 proforma_(C) WHE Proforma with ITC cash grant 10 Yr Amort_for deferral_102809_16.37E Wild Horse Expansion DeferralRevwrkingfile SF" xfId="5320"/>
    <cellStyle name="_Recon to Darrin's 5.11.05 proforma_(C) WHE Proforma with ITC cash grant 10 Yr Amort_for deferral_102809_16.37E Wild Horse Expansion DeferralRevwrkingfile SF 2" xfId="5321"/>
    <cellStyle name="_Recon to Darrin's 5.11.05 proforma_(C) WHE Proforma with ITC cash grant 10 Yr Amort_for deferral_102809_16.37E Wild Horse Expansion DeferralRevwrkingfile SF 2 2" xfId="5322"/>
    <cellStyle name="_Recon to Darrin's 5.11.05 proforma_(C) WHE Proforma with ITC cash grant 10 Yr Amort_for deferral_102809_16.37E Wild Horse Expansion DeferralRevwrkingfile SF 3" xfId="5323"/>
    <cellStyle name="_Recon to Darrin's 5.11.05 proforma_(C) WHE Proforma with ITC cash grant 10 Yr Amort_for deferral_102809_16.37E Wild Horse Expansion DeferralRevwrkingfile SF_DEM-WP(C) ENERG10C--ctn Mid-C_042010 2010GRC" xfId="5324"/>
    <cellStyle name="_Recon to Darrin's 5.11.05 proforma_(C) WHE Proforma with ITC cash grant 10 Yr Amort_for deferral_102809_DEM-WP(C) ENERG10C--ctn Mid-C_042010 2010GRC" xfId="5325"/>
    <cellStyle name="_Recon to Darrin's 5.11.05 proforma_(C) WHE Proforma with ITC cash grant 10 Yr Amort_for rebuttal_120709" xfId="5326"/>
    <cellStyle name="_Recon to Darrin's 5.11.05 proforma_(C) WHE Proforma with ITC cash grant 10 Yr Amort_for rebuttal_120709 2" xfId="5327"/>
    <cellStyle name="_Recon to Darrin's 5.11.05 proforma_(C) WHE Proforma with ITC cash grant 10 Yr Amort_for rebuttal_120709 2 2" xfId="5328"/>
    <cellStyle name="_Recon to Darrin's 5.11.05 proforma_(C) WHE Proforma with ITC cash grant 10 Yr Amort_for rebuttal_120709_DEM-WP(C) ENERG10C--ctn Mid-C_042010 2010GRC" xfId="5329"/>
    <cellStyle name="_Recon to Darrin's 5.11.05 proforma_04.07E Wild Horse Wind Expansion" xfId="5330"/>
    <cellStyle name="_Recon to Darrin's 5.11.05 proforma_04.07E Wild Horse Wind Expansion 2" xfId="5331"/>
    <cellStyle name="_Recon to Darrin's 5.11.05 proforma_04.07E Wild Horse Wind Expansion 2 2" xfId="5332"/>
    <cellStyle name="_Recon to Darrin's 5.11.05 proforma_04.07E Wild Horse Wind Expansion 3" xfId="5333"/>
    <cellStyle name="_Recon to Darrin's 5.11.05 proforma_04.07E Wild Horse Wind Expansion_16.07E Wild Horse Wind Expansionwrkingfile" xfId="5334"/>
    <cellStyle name="_Recon to Darrin's 5.11.05 proforma_04.07E Wild Horse Wind Expansion_16.07E Wild Horse Wind Expansionwrkingfile 2" xfId="5335"/>
    <cellStyle name="_Recon to Darrin's 5.11.05 proforma_04.07E Wild Horse Wind Expansion_16.07E Wild Horse Wind Expansionwrkingfile 2 2" xfId="5336"/>
    <cellStyle name="_Recon to Darrin's 5.11.05 proforma_04.07E Wild Horse Wind Expansion_16.07E Wild Horse Wind Expansionwrkingfile 3" xfId="5337"/>
    <cellStyle name="_Recon to Darrin's 5.11.05 proforma_04.07E Wild Horse Wind Expansion_16.07E Wild Horse Wind Expansionwrkingfile SF" xfId="5338"/>
    <cellStyle name="_Recon to Darrin's 5.11.05 proforma_04.07E Wild Horse Wind Expansion_16.07E Wild Horse Wind Expansionwrkingfile SF 2" xfId="5339"/>
    <cellStyle name="_Recon to Darrin's 5.11.05 proforma_04.07E Wild Horse Wind Expansion_16.07E Wild Horse Wind Expansionwrkingfile SF 2 2" xfId="5340"/>
    <cellStyle name="_Recon to Darrin's 5.11.05 proforma_04.07E Wild Horse Wind Expansion_16.07E Wild Horse Wind Expansionwrkingfile SF 3" xfId="5341"/>
    <cellStyle name="_Recon to Darrin's 5.11.05 proforma_04.07E Wild Horse Wind Expansion_16.07E Wild Horse Wind Expansionwrkingfile SF_DEM-WP(C) ENERG10C--ctn Mid-C_042010 2010GRC" xfId="5342"/>
    <cellStyle name="_Recon to Darrin's 5.11.05 proforma_04.07E Wild Horse Wind Expansion_16.07E Wild Horse Wind Expansionwrkingfile_DEM-WP(C) ENERG10C--ctn Mid-C_042010 2010GRC" xfId="5343"/>
    <cellStyle name="_Recon to Darrin's 5.11.05 proforma_04.07E Wild Horse Wind Expansion_16.37E Wild Horse Expansion DeferralRevwrkingfile SF" xfId="5344"/>
    <cellStyle name="_Recon to Darrin's 5.11.05 proforma_04.07E Wild Horse Wind Expansion_16.37E Wild Horse Expansion DeferralRevwrkingfile SF 2" xfId="5345"/>
    <cellStyle name="_Recon to Darrin's 5.11.05 proforma_04.07E Wild Horse Wind Expansion_16.37E Wild Horse Expansion DeferralRevwrkingfile SF 2 2" xfId="5346"/>
    <cellStyle name="_Recon to Darrin's 5.11.05 proforma_04.07E Wild Horse Wind Expansion_16.37E Wild Horse Expansion DeferralRevwrkingfile SF 3" xfId="5347"/>
    <cellStyle name="_Recon to Darrin's 5.11.05 proforma_04.07E Wild Horse Wind Expansion_16.37E Wild Horse Expansion DeferralRevwrkingfile SF_DEM-WP(C) ENERG10C--ctn Mid-C_042010 2010GRC" xfId="5348"/>
    <cellStyle name="_Recon to Darrin's 5.11.05 proforma_04.07E Wild Horse Wind Expansion_DEM-WP(C) ENERG10C--ctn Mid-C_042010 2010GRC" xfId="5349"/>
    <cellStyle name="_Recon to Darrin's 5.11.05 proforma_16.07E Wild Horse Wind Expansionwrkingfile" xfId="5350"/>
    <cellStyle name="_Recon to Darrin's 5.11.05 proforma_16.07E Wild Horse Wind Expansionwrkingfile 2" xfId="5351"/>
    <cellStyle name="_Recon to Darrin's 5.11.05 proforma_16.07E Wild Horse Wind Expansionwrkingfile 2 2" xfId="5352"/>
    <cellStyle name="_Recon to Darrin's 5.11.05 proforma_16.07E Wild Horse Wind Expansionwrkingfile 3" xfId="5353"/>
    <cellStyle name="_Recon to Darrin's 5.11.05 proforma_16.07E Wild Horse Wind Expansionwrkingfile SF" xfId="5354"/>
    <cellStyle name="_Recon to Darrin's 5.11.05 proforma_16.07E Wild Horse Wind Expansionwrkingfile SF 2" xfId="5355"/>
    <cellStyle name="_Recon to Darrin's 5.11.05 proforma_16.07E Wild Horse Wind Expansionwrkingfile SF 2 2" xfId="5356"/>
    <cellStyle name="_Recon to Darrin's 5.11.05 proforma_16.07E Wild Horse Wind Expansionwrkingfile SF 3" xfId="5357"/>
    <cellStyle name="_Recon to Darrin's 5.11.05 proforma_16.07E Wild Horse Wind Expansionwrkingfile SF_DEM-WP(C) ENERG10C--ctn Mid-C_042010 2010GRC" xfId="5358"/>
    <cellStyle name="_Recon to Darrin's 5.11.05 proforma_16.07E Wild Horse Wind Expansionwrkingfile_DEM-WP(C) ENERG10C--ctn Mid-C_042010 2010GRC" xfId="5359"/>
    <cellStyle name="_Recon to Darrin's 5.11.05 proforma_16.37E Wild Horse Expansion DeferralRevwrkingfile SF" xfId="5360"/>
    <cellStyle name="_Recon to Darrin's 5.11.05 proforma_16.37E Wild Horse Expansion DeferralRevwrkingfile SF 2" xfId="5361"/>
    <cellStyle name="_Recon to Darrin's 5.11.05 proforma_16.37E Wild Horse Expansion DeferralRevwrkingfile SF 2 2" xfId="5362"/>
    <cellStyle name="_Recon to Darrin's 5.11.05 proforma_16.37E Wild Horse Expansion DeferralRevwrkingfile SF 3" xfId="5363"/>
    <cellStyle name="_Recon to Darrin's 5.11.05 proforma_16.37E Wild Horse Expansion DeferralRevwrkingfile SF_DEM-WP(C) ENERG10C--ctn Mid-C_042010 2010GRC" xfId="5364"/>
    <cellStyle name="_Recon to Darrin's 5.11.05 proforma_2009 GRC Compl Filing - Exhibit D" xfId="5365"/>
    <cellStyle name="_Recon to Darrin's 5.11.05 proforma_2009 GRC Compl Filing - Exhibit D 2" xfId="5366"/>
    <cellStyle name="_Recon to Darrin's 5.11.05 proforma_2009 GRC Compl Filing - Exhibit D 2 2" xfId="5367"/>
    <cellStyle name="_Recon to Darrin's 5.11.05 proforma_2009 GRC Compl Filing - Exhibit D 3" xfId="5368"/>
    <cellStyle name="_Recon to Darrin's 5.11.05 proforma_2009 GRC Compl Filing - Exhibit D_DEM-WP(C) ENERG10C--ctn Mid-C_042010 2010GRC" xfId="5369"/>
    <cellStyle name="_Recon to Darrin's 5.11.05 proforma_4 31 Regulatory Assets and Liabilities  7 06- Exhibit D" xfId="5370"/>
    <cellStyle name="_Recon to Darrin's 5.11.05 proforma_4 31 Regulatory Assets and Liabilities  7 06- Exhibit D 2" xfId="5371"/>
    <cellStyle name="_Recon to Darrin's 5.11.05 proforma_4 31 Regulatory Assets and Liabilities  7 06- Exhibit D 2 2" xfId="5372"/>
    <cellStyle name="_Recon to Darrin's 5.11.05 proforma_4 31 Regulatory Assets and Liabilities  7 06- Exhibit D 3" xfId="5373"/>
    <cellStyle name="_Recon to Darrin's 5.11.05 proforma_4 31 Regulatory Assets and Liabilities  7 06- Exhibit D_DEM-WP(C) ENERG10C--ctn Mid-C_042010 2010GRC" xfId="5374"/>
    <cellStyle name="_Recon to Darrin's 5.11.05 proforma_4 31 Regulatory Assets and Liabilities  7 06- Exhibit D_NIM Summary" xfId="5375"/>
    <cellStyle name="_Recon to Darrin's 5.11.05 proforma_4 31 Regulatory Assets and Liabilities  7 06- Exhibit D_NIM Summary 2" xfId="5376"/>
    <cellStyle name="_Recon to Darrin's 5.11.05 proforma_4 31 Regulatory Assets and Liabilities  7 06- Exhibit D_NIM Summary 2 2" xfId="5377"/>
    <cellStyle name="_Recon to Darrin's 5.11.05 proforma_4 31 Regulatory Assets and Liabilities  7 06- Exhibit D_NIM Summary 3" xfId="5378"/>
    <cellStyle name="_Recon to Darrin's 5.11.05 proforma_4 31 Regulatory Assets and Liabilities  7 06- Exhibit D_NIM Summary_DEM-WP(C) ENERG10C--ctn Mid-C_042010 2010GRC" xfId="5379"/>
    <cellStyle name="_Recon to Darrin's 5.11.05 proforma_4 31 Regulatory Assets and Liabilities  7 06- Exhibit D_NIM+O&amp;M" xfId="5380"/>
    <cellStyle name="_Recon to Darrin's 5.11.05 proforma_4 31 Regulatory Assets and Liabilities  7 06- Exhibit D_NIM+O&amp;M Monthly" xfId="5381"/>
    <cellStyle name="_Recon to Darrin's 5.11.05 proforma_4 31E Reg Asset  Liab and EXH D" xfId="5382"/>
    <cellStyle name="_Recon to Darrin's 5.11.05 proforma_4 31E Reg Asset  Liab and EXH D _ Aug 10 Filing (2)" xfId="5383"/>
    <cellStyle name="_Recon to Darrin's 5.11.05 proforma_4 32 Regulatory Assets and Liabilities  7 06- Exhibit D" xfId="5384"/>
    <cellStyle name="_Recon to Darrin's 5.11.05 proforma_4 32 Regulatory Assets and Liabilities  7 06- Exhibit D 2" xfId="5385"/>
    <cellStyle name="_Recon to Darrin's 5.11.05 proforma_4 32 Regulatory Assets and Liabilities  7 06- Exhibit D 2 2" xfId="5386"/>
    <cellStyle name="_Recon to Darrin's 5.11.05 proforma_4 32 Regulatory Assets and Liabilities  7 06- Exhibit D 3" xfId="5387"/>
    <cellStyle name="_Recon to Darrin's 5.11.05 proforma_4 32 Regulatory Assets and Liabilities  7 06- Exhibit D_DEM-WP(C) ENERG10C--ctn Mid-C_042010 2010GRC" xfId="5388"/>
    <cellStyle name="_Recon to Darrin's 5.11.05 proforma_4 32 Regulatory Assets and Liabilities  7 06- Exhibit D_NIM Summary" xfId="5389"/>
    <cellStyle name="_Recon to Darrin's 5.11.05 proforma_4 32 Regulatory Assets and Liabilities  7 06- Exhibit D_NIM Summary 2" xfId="5390"/>
    <cellStyle name="_Recon to Darrin's 5.11.05 proforma_4 32 Regulatory Assets and Liabilities  7 06- Exhibit D_NIM Summary 2 2" xfId="5391"/>
    <cellStyle name="_Recon to Darrin's 5.11.05 proforma_4 32 Regulatory Assets and Liabilities  7 06- Exhibit D_NIM Summary 3" xfId="5392"/>
    <cellStyle name="_Recon to Darrin's 5.11.05 proforma_4 32 Regulatory Assets and Liabilities  7 06- Exhibit D_NIM Summary_DEM-WP(C) ENERG10C--ctn Mid-C_042010 2010GRC" xfId="5393"/>
    <cellStyle name="_Recon to Darrin's 5.11.05 proforma_4 32 Regulatory Assets and Liabilities  7 06- Exhibit D_NIM+O&amp;M" xfId="5394"/>
    <cellStyle name="_Recon to Darrin's 5.11.05 proforma_4 32 Regulatory Assets and Liabilities  7 06- Exhibit D_NIM+O&amp;M Monthly" xfId="5395"/>
    <cellStyle name="_Recon to Darrin's 5.11.05 proforma_AURORA Total New" xfId="5396"/>
    <cellStyle name="_Recon to Darrin's 5.11.05 proforma_AURORA Total New 2" xfId="5397"/>
    <cellStyle name="_Recon to Darrin's 5.11.05 proforma_AURORA Total New 2 2" xfId="5398"/>
    <cellStyle name="_Recon to Darrin's 5.11.05 proforma_AURORA Total New 3" xfId="5399"/>
    <cellStyle name="_Recon to Darrin's 5.11.05 proforma_Book1" xfId="5400"/>
    <cellStyle name="_Recon to Darrin's 5.11.05 proforma_Book2" xfId="5401"/>
    <cellStyle name="_Recon to Darrin's 5.11.05 proforma_Book2 2" xfId="5402"/>
    <cellStyle name="_Recon to Darrin's 5.11.05 proforma_Book2 2 2" xfId="5403"/>
    <cellStyle name="_Recon to Darrin's 5.11.05 proforma_Book2 3" xfId="5404"/>
    <cellStyle name="_Recon to Darrin's 5.11.05 proforma_Book2_Adj Bench DR 3 for Initial Briefs (Electric)" xfId="5405"/>
    <cellStyle name="_Recon to Darrin's 5.11.05 proforma_Book2_Adj Bench DR 3 for Initial Briefs (Electric) 2" xfId="5406"/>
    <cellStyle name="_Recon to Darrin's 5.11.05 proforma_Book2_Adj Bench DR 3 for Initial Briefs (Electric) 2 2" xfId="5407"/>
    <cellStyle name="_Recon to Darrin's 5.11.05 proforma_Book2_Adj Bench DR 3 for Initial Briefs (Electric) 3" xfId="5408"/>
    <cellStyle name="_Recon to Darrin's 5.11.05 proforma_Book2_Adj Bench DR 3 for Initial Briefs (Electric)_DEM-WP(C) ENERG10C--ctn Mid-C_042010 2010GRC" xfId="5409"/>
    <cellStyle name="_Recon to Darrin's 5.11.05 proforma_Book2_DEM-WP(C) ENERG10C--ctn Mid-C_042010 2010GRC" xfId="5410"/>
    <cellStyle name="_Recon to Darrin's 5.11.05 proforma_Book2_Electric Rev Req Model (2009 GRC) Rebuttal" xfId="5411"/>
    <cellStyle name="_Recon to Darrin's 5.11.05 proforma_Book2_Electric Rev Req Model (2009 GRC) Rebuttal 2" xfId="5412"/>
    <cellStyle name="_Recon to Darrin's 5.11.05 proforma_Book2_Electric Rev Req Model (2009 GRC) Rebuttal REmoval of New  WH Solar AdjustMI" xfId="5413"/>
    <cellStyle name="_Recon to Darrin's 5.11.05 proforma_Book2_Electric Rev Req Model (2009 GRC) Rebuttal REmoval of New  WH Solar AdjustMI 2" xfId="5414"/>
    <cellStyle name="_Recon to Darrin's 5.11.05 proforma_Book2_Electric Rev Req Model (2009 GRC) Rebuttal REmoval of New  WH Solar AdjustMI 2 2" xfId="5415"/>
    <cellStyle name="_Recon to Darrin's 5.11.05 proforma_Book2_Electric Rev Req Model (2009 GRC) Rebuttal REmoval of New  WH Solar AdjustMI 3" xfId="5416"/>
    <cellStyle name="_Recon to Darrin's 5.11.05 proforma_Book2_Electric Rev Req Model (2009 GRC) Rebuttal REmoval of New  WH Solar AdjustMI_DEM-WP(C) ENERG10C--ctn Mid-C_042010 2010GRC" xfId="5417"/>
    <cellStyle name="_Recon to Darrin's 5.11.05 proforma_Book2_Electric Rev Req Model (2009 GRC) Revised 01-18-2010" xfId="5418"/>
    <cellStyle name="_Recon to Darrin's 5.11.05 proforma_Book2_Electric Rev Req Model (2009 GRC) Revised 01-18-2010 2" xfId="5419"/>
    <cellStyle name="_Recon to Darrin's 5.11.05 proforma_Book2_Electric Rev Req Model (2009 GRC) Revised 01-18-2010 2 2" xfId="5420"/>
    <cellStyle name="_Recon to Darrin's 5.11.05 proforma_Book2_Electric Rev Req Model (2009 GRC) Revised 01-18-2010 3" xfId="5421"/>
    <cellStyle name="_Recon to Darrin's 5.11.05 proforma_Book2_Electric Rev Req Model (2009 GRC) Revised 01-18-2010_DEM-WP(C) ENERG10C--ctn Mid-C_042010 2010GRC" xfId="5422"/>
    <cellStyle name="_Recon to Darrin's 5.11.05 proforma_Book2_Final Order Electric EXHIBIT A-1" xfId="5423"/>
    <cellStyle name="_Recon to Darrin's 5.11.05 proforma_Book2_Final Order Electric EXHIBIT A-1 2" xfId="5424"/>
    <cellStyle name="_Recon to Darrin's 5.11.05 proforma_Book4" xfId="5425"/>
    <cellStyle name="_Recon to Darrin's 5.11.05 proforma_Book4 2" xfId="5426"/>
    <cellStyle name="_Recon to Darrin's 5.11.05 proforma_Book4 2 2" xfId="5427"/>
    <cellStyle name="_Recon to Darrin's 5.11.05 proforma_Book4 3" xfId="5428"/>
    <cellStyle name="_Recon to Darrin's 5.11.05 proforma_Book4_DEM-WP(C) ENERG10C--ctn Mid-C_042010 2010GRC" xfId="5429"/>
    <cellStyle name="_Recon to Darrin's 5.11.05 proforma_Book9" xfId="5430"/>
    <cellStyle name="_Recon to Darrin's 5.11.05 proforma_Book9 2" xfId="5431"/>
    <cellStyle name="_Recon to Darrin's 5.11.05 proforma_Book9 2 2" xfId="5432"/>
    <cellStyle name="_Recon to Darrin's 5.11.05 proforma_Book9 3" xfId="5433"/>
    <cellStyle name="_Recon to Darrin's 5.11.05 proforma_Book9_DEM-WP(C) ENERG10C--ctn Mid-C_042010 2010GRC" xfId="5434"/>
    <cellStyle name="_Recon to Darrin's 5.11.05 proforma_Chelan PUD Power Costs (8-10)" xfId="5435"/>
    <cellStyle name="_Recon to Darrin's 5.11.05 proforma_DEM-WP(C) Chelan Power Costs" xfId="5436"/>
    <cellStyle name="_Recon to Darrin's 5.11.05 proforma_DEM-WP(C) ENERG10C--ctn Mid-C_042010 2010GRC" xfId="5437"/>
    <cellStyle name="_Recon to Darrin's 5.11.05 proforma_DEM-WP(C) Gas Transport 2010GRC" xfId="5438"/>
    <cellStyle name="_Recon to Darrin's 5.11.05 proforma_Exhibit D fr R Gho 12-31-08" xfId="5439"/>
    <cellStyle name="_Recon to Darrin's 5.11.05 proforma_Exhibit D fr R Gho 12-31-08 2" xfId="5440"/>
    <cellStyle name="_Recon to Darrin's 5.11.05 proforma_Exhibit D fr R Gho 12-31-08 2 2" xfId="5441"/>
    <cellStyle name="_Recon to Darrin's 5.11.05 proforma_Exhibit D fr R Gho 12-31-08 3" xfId="5442"/>
    <cellStyle name="_Recon to Darrin's 5.11.05 proforma_Exhibit D fr R Gho 12-31-08 v2" xfId="5443"/>
    <cellStyle name="_Recon to Darrin's 5.11.05 proforma_Exhibit D fr R Gho 12-31-08 v2 2" xfId="5444"/>
    <cellStyle name="_Recon to Darrin's 5.11.05 proforma_Exhibit D fr R Gho 12-31-08 v2 2 2" xfId="5445"/>
    <cellStyle name="_Recon to Darrin's 5.11.05 proforma_Exhibit D fr R Gho 12-31-08 v2 3" xfId="5446"/>
    <cellStyle name="_Recon to Darrin's 5.11.05 proforma_Exhibit D fr R Gho 12-31-08 v2_DEM-WP(C) ENERG10C--ctn Mid-C_042010 2010GRC" xfId="5447"/>
    <cellStyle name="_Recon to Darrin's 5.11.05 proforma_Exhibit D fr R Gho 12-31-08 v2_NIM Summary" xfId="5448"/>
    <cellStyle name="_Recon to Darrin's 5.11.05 proforma_Exhibit D fr R Gho 12-31-08 v2_NIM Summary 2" xfId="5449"/>
    <cellStyle name="_Recon to Darrin's 5.11.05 proforma_Exhibit D fr R Gho 12-31-08 v2_NIM Summary 2 2" xfId="5450"/>
    <cellStyle name="_Recon to Darrin's 5.11.05 proforma_Exhibit D fr R Gho 12-31-08 v2_NIM Summary 3" xfId="5451"/>
    <cellStyle name="_Recon to Darrin's 5.11.05 proforma_Exhibit D fr R Gho 12-31-08 v2_NIM Summary_DEM-WP(C) ENERG10C--ctn Mid-C_042010 2010GRC" xfId="5452"/>
    <cellStyle name="_Recon to Darrin's 5.11.05 proforma_Exhibit D fr R Gho 12-31-08_DEM-WP(C) ENERG10C--ctn Mid-C_042010 2010GRC" xfId="5453"/>
    <cellStyle name="_Recon to Darrin's 5.11.05 proforma_Exhibit D fr R Gho 12-31-08_NIM Summary" xfId="5454"/>
    <cellStyle name="_Recon to Darrin's 5.11.05 proforma_Exhibit D fr R Gho 12-31-08_NIM Summary 2" xfId="5455"/>
    <cellStyle name="_Recon to Darrin's 5.11.05 proforma_Exhibit D fr R Gho 12-31-08_NIM Summary 2 2" xfId="5456"/>
    <cellStyle name="_Recon to Darrin's 5.11.05 proforma_Exhibit D fr R Gho 12-31-08_NIM Summary 3" xfId="5457"/>
    <cellStyle name="_Recon to Darrin's 5.11.05 proforma_Exhibit D fr R Gho 12-31-08_NIM Summary_DEM-WP(C) ENERG10C--ctn Mid-C_042010 2010GRC" xfId="5458"/>
    <cellStyle name="_Recon to Darrin's 5.11.05 proforma_Hopkins Ridge Prepaid Tran - Interest Earned RY 12ME Feb  '11" xfId="5459"/>
    <cellStyle name="_Recon to Darrin's 5.11.05 proforma_Hopkins Ridge Prepaid Tran - Interest Earned RY 12ME Feb  '11 2" xfId="5460"/>
    <cellStyle name="_Recon to Darrin's 5.11.05 proforma_Hopkins Ridge Prepaid Tran - Interest Earned RY 12ME Feb  '11 2 2" xfId="5461"/>
    <cellStyle name="_Recon to Darrin's 5.11.05 proforma_Hopkins Ridge Prepaid Tran - Interest Earned RY 12ME Feb  '11 3" xfId="5462"/>
    <cellStyle name="_Recon to Darrin's 5.11.05 proforma_Hopkins Ridge Prepaid Tran - Interest Earned RY 12ME Feb  '11_DEM-WP(C) ENERG10C--ctn Mid-C_042010 2010GRC" xfId="5463"/>
    <cellStyle name="_Recon to Darrin's 5.11.05 proforma_Hopkins Ridge Prepaid Tran - Interest Earned RY 12ME Feb  '11_NIM Summary" xfId="5464"/>
    <cellStyle name="_Recon to Darrin's 5.11.05 proforma_Hopkins Ridge Prepaid Tran - Interest Earned RY 12ME Feb  '11_NIM Summary 2" xfId="5465"/>
    <cellStyle name="_Recon to Darrin's 5.11.05 proforma_Hopkins Ridge Prepaid Tran - Interest Earned RY 12ME Feb  '11_NIM Summary 2 2" xfId="5466"/>
    <cellStyle name="_Recon to Darrin's 5.11.05 proforma_Hopkins Ridge Prepaid Tran - Interest Earned RY 12ME Feb  '11_NIM Summary 3" xfId="5467"/>
    <cellStyle name="_Recon to Darrin's 5.11.05 proforma_Hopkins Ridge Prepaid Tran - Interest Earned RY 12ME Feb  '11_NIM Summary_DEM-WP(C) ENERG10C--ctn Mid-C_042010 2010GRC" xfId="5468"/>
    <cellStyle name="_Recon to Darrin's 5.11.05 proforma_Hopkins Ridge Prepaid Tran - Interest Earned RY 12ME Feb  '11_Transmission Workbook for May BOD" xfId="5469"/>
    <cellStyle name="_Recon to Darrin's 5.11.05 proforma_Hopkins Ridge Prepaid Tran - Interest Earned RY 12ME Feb  '11_Transmission Workbook for May BOD 2" xfId="5470"/>
    <cellStyle name="_Recon to Darrin's 5.11.05 proforma_Hopkins Ridge Prepaid Tran - Interest Earned RY 12ME Feb  '11_Transmission Workbook for May BOD 2 2" xfId="5471"/>
    <cellStyle name="_Recon to Darrin's 5.11.05 proforma_Hopkins Ridge Prepaid Tran - Interest Earned RY 12ME Feb  '11_Transmission Workbook for May BOD 3" xfId="5472"/>
    <cellStyle name="_Recon to Darrin's 5.11.05 proforma_Hopkins Ridge Prepaid Tran - Interest Earned RY 12ME Feb  '11_Transmission Workbook for May BOD_DEM-WP(C) ENERG10C--ctn Mid-C_042010 2010GRC" xfId="5473"/>
    <cellStyle name="_Recon to Darrin's 5.11.05 proforma_LSRWEP LGIA like Acctg Petition Aug 2010" xfId="5474"/>
    <cellStyle name="_Recon to Darrin's 5.11.05 proforma_NIM Summary" xfId="5475"/>
    <cellStyle name="_Recon to Darrin's 5.11.05 proforma_NIM Summary 09GRC" xfId="5476"/>
    <cellStyle name="_Recon to Darrin's 5.11.05 proforma_NIM Summary 09GRC 2" xfId="5477"/>
    <cellStyle name="_Recon to Darrin's 5.11.05 proforma_NIM Summary 09GRC 2 2" xfId="5478"/>
    <cellStyle name="_Recon to Darrin's 5.11.05 proforma_NIM Summary 09GRC 3" xfId="5479"/>
    <cellStyle name="_Recon to Darrin's 5.11.05 proforma_NIM Summary 09GRC_DEM-WP(C) ENERG10C--ctn Mid-C_042010 2010GRC" xfId="5480"/>
    <cellStyle name="_Recon to Darrin's 5.11.05 proforma_NIM Summary 10" xfId="5481"/>
    <cellStyle name="_Recon to Darrin's 5.11.05 proforma_NIM Summary 11" xfId="5482"/>
    <cellStyle name="_Recon to Darrin's 5.11.05 proforma_NIM Summary 12" xfId="5483"/>
    <cellStyle name="_Recon to Darrin's 5.11.05 proforma_NIM Summary 13" xfId="5484"/>
    <cellStyle name="_Recon to Darrin's 5.11.05 proforma_NIM Summary 14" xfId="5485"/>
    <cellStyle name="_Recon to Darrin's 5.11.05 proforma_NIM Summary 2" xfId="5486"/>
    <cellStyle name="_Recon to Darrin's 5.11.05 proforma_NIM Summary 2 2" xfId="5487"/>
    <cellStyle name="_Recon to Darrin's 5.11.05 proforma_NIM Summary 3" xfId="5488"/>
    <cellStyle name="_Recon to Darrin's 5.11.05 proforma_NIM Summary 3 2" xfId="5489"/>
    <cellStyle name="_Recon to Darrin's 5.11.05 proforma_NIM Summary 4" xfId="5490"/>
    <cellStyle name="_Recon to Darrin's 5.11.05 proforma_NIM Summary 4 2" xfId="5491"/>
    <cellStyle name="_Recon to Darrin's 5.11.05 proforma_NIM Summary 5" xfId="5492"/>
    <cellStyle name="_Recon to Darrin's 5.11.05 proforma_NIM Summary 5 2" xfId="5493"/>
    <cellStyle name="_Recon to Darrin's 5.11.05 proforma_NIM Summary 6" xfId="5494"/>
    <cellStyle name="_Recon to Darrin's 5.11.05 proforma_NIM Summary 6 2" xfId="5495"/>
    <cellStyle name="_Recon to Darrin's 5.11.05 proforma_NIM Summary 7" xfId="5496"/>
    <cellStyle name="_Recon to Darrin's 5.11.05 proforma_NIM Summary 7 2" xfId="5497"/>
    <cellStyle name="_Recon to Darrin's 5.11.05 proforma_NIM Summary 8" xfId="5498"/>
    <cellStyle name="_Recon to Darrin's 5.11.05 proforma_NIM Summary 8 2" xfId="5499"/>
    <cellStyle name="_Recon to Darrin's 5.11.05 proforma_NIM Summary 9" xfId="5500"/>
    <cellStyle name="_Recon to Darrin's 5.11.05 proforma_NIM Summary 9 2" xfId="5501"/>
    <cellStyle name="_Recon to Darrin's 5.11.05 proforma_NIM Summary_DEM-WP(C) ENERG10C--ctn Mid-C_042010 2010GRC" xfId="5502"/>
    <cellStyle name="_Recon to Darrin's 5.11.05 proforma_NIM+O&amp;M" xfId="5503"/>
    <cellStyle name="_Recon to Darrin's 5.11.05 proforma_NIM+O&amp;M 2" xfId="5504"/>
    <cellStyle name="_Recon to Darrin's 5.11.05 proforma_NIM+O&amp;M Monthly" xfId="5505"/>
    <cellStyle name="_Recon to Darrin's 5.11.05 proforma_NIM+O&amp;M Monthly 2" xfId="5506"/>
    <cellStyle name="_Recon to Darrin's 5.11.05 proforma_PCA 7 - Exhibit D update 11_30_08 (2)" xfId="5507"/>
    <cellStyle name="_Recon to Darrin's 5.11.05 proforma_PCA 7 - Exhibit D update 11_30_08 (2) 2" xfId="5508"/>
    <cellStyle name="_Recon to Darrin's 5.11.05 proforma_PCA 7 - Exhibit D update 11_30_08 (2) 2 2" xfId="5509"/>
    <cellStyle name="_Recon to Darrin's 5.11.05 proforma_PCA 7 - Exhibit D update 11_30_08 (2) 2 2 2" xfId="5510"/>
    <cellStyle name="_Recon to Darrin's 5.11.05 proforma_PCA 7 - Exhibit D update 11_30_08 (2) 2 3" xfId="5511"/>
    <cellStyle name="_Recon to Darrin's 5.11.05 proforma_PCA 7 - Exhibit D update 11_30_08 (2) 3" xfId="5512"/>
    <cellStyle name="_Recon to Darrin's 5.11.05 proforma_PCA 7 - Exhibit D update 11_30_08 (2) 3 2" xfId="5513"/>
    <cellStyle name="_Recon to Darrin's 5.11.05 proforma_PCA 7 - Exhibit D update 11_30_08 (2) 4" xfId="5514"/>
    <cellStyle name="_Recon to Darrin's 5.11.05 proforma_PCA 7 - Exhibit D update 11_30_08 (2)_DEM-WP(C) ENERG10C--ctn Mid-C_042010 2010GRC" xfId="5515"/>
    <cellStyle name="_Recon to Darrin's 5.11.05 proforma_PCA 7 - Exhibit D update 11_30_08 (2)_NIM Summary" xfId="5516"/>
    <cellStyle name="_Recon to Darrin's 5.11.05 proforma_PCA 7 - Exhibit D update 11_30_08 (2)_NIM Summary 2" xfId="5517"/>
    <cellStyle name="_Recon to Darrin's 5.11.05 proforma_PCA 7 - Exhibit D update 11_30_08 (2)_NIM Summary 2 2" xfId="5518"/>
    <cellStyle name="_Recon to Darrin's 5.11.05 proforma_PCA 7 - Exhibit D update 11_30_08 (2)_NIM Summary 3" xfId="5519"/>
    <cellStyle name="_Recon to Darrin's 5.11.05 proforma_PCA 7 - Exhibit D update 11_30_08 (2)_NIM Summary_DEM-WP(C) ENERG10C--ctn Mid-C_042010 2010GRC" xfId="5520"/>
    <cellStyle name="_Recon to Darrin's 5.11.05 proforma_PCA 9 -  Exhibit D April 2010 (3)" xfId="5521"/>
    <cellStyle name="_Recon to Darrin's 5.11.05 proforma_PCA 9 -  Exhibit D April 2010 (3) 2" xfId="5522"/>
    <cellStyle name="_Recon to Darrin's 5.11.05 proforma_PCA 9 -  Exhibit D April 2010 (3) 2 2" xfId="5523"/>
    <cellStyle name="_Recon to Darrin's 5.11.05 proforma_PCA 9 -  Exhibit D April 2010 (3) 3" xfId="5524"/>
    <cellStyle name="_Recon to Darrin's 5.11.05 proforma_PCA 9 -  Exhibit D April 2010 (3)_DEM-WP(C) ENERG10C--ctn Mid-C_042010 2010GRC" xfId="5525"/>
    <cellStyle name="_Recon to Darrin's 5.11.05 proforma_Power Costs - Comparison bx Rbtl-Staff-Jt-PC" xfId="5526"/>
    <cellStyle name="_Recon to Darrin's 5.11.05 proforma_Power Costs - Comparison bx Rbtl-Staff-Jt-PC 2" xfId="5527"/>
    <cellStyle name="_Recon to Darrin's 5.11.05 proforma_Power Costs - Comparison bx Rbtl-Staff-Jt-PC 2 2" xfId="5528"/>
    <cellStyle name="_Recon to Darrin's 5.11.05 proforma_Power Costs - Comparison bx Rbtl-Staff-Jt-PC 3" xfId="5529"/>
    <cellStyle name="_Recon to Darrin's 5.11.05 proforma_Power Costs - Comparison bx Rbtl-Staff-Jt-PC_Adj Bench DR 3 for Initial Briefs (Electric)" xfId="5530"/>
    <cellStyle name="_Recon to Darrin's 5.11.05 proforma_Power Costs - Comparison bx Rbtl-Staff-Jt-PC_Adj Bench DR 3 for Initial Briefs (Electric) 2" xfId="5531"/>
    <cellStyle name="_Recon to Darrin's 5.11.05 proforma_Power Costs - Comparison bx Rbtl-Staff-Jt-PC_Adj Bench DR 3 for Initial Briefs (Electric) 2 2" xfId="5532"/>
    <cellStyle name="_Recon to Darrin's 5.11.05 proforma_Power Costs - Comparison bx Rbtl-Staff-Jt-PC_Adj Bench DR 3 for Initial Briefs (Electric) 3" xfId="5533"/>
    <cellStyle name="_Recon to Darrin's 5.11.05 proforma_Power Costs - Comparison bx Rbtl-Staff-Jt-PC_Adj Bench DR 3 for Initial Briefs (Electric)_DEM-WP(C) ENERG10C--ctn Mid-C_042010 2010GRC" xfId="5534"/>
    <cellStyle name="_Recon to Darrin's 5.11.05 proforma_Power Costs - Comparison bx Rbtl-Staff-Jt-PC_DEM-WP(C) ENERG10C--ctn Mid-C_042010 2010GRC" xfId="5535"/>
    <cellStyle name="_Recon to Darrin's 5.11.05 proforma_Power Costs - Comparison bx Rbtl-Staff-Jt-PC_Electric Rev Req Model (2009 GRC) Rebuttal" xfId="5536"/>
    <cellStyle name="_Recon to Darrin's 5.11.05 proforma_Power Costs - Comparison bx Rbtl-Staff-Jt-PC_Electric Rev Req Model (2009 GRC) Rebuttal 2" xfId="5537"/>
    <cellStyle name="_Recon to Darrin's 5.11.05 proforma_Power Costs - Comparison bx Rbtl-Staff-Jt-PC_Electric Rev Req Model (2009 GRC) Rebuttal REmoval of New  WH Solar AdjustMI" xfId="5538"/>
    <cellStyle name="_Recon to Darrin's 5.11.05 proforma_Power Costs - Comparison bx Rbtl-Staff-Jt-PC_Electric Rev Req Model (2009 GRC) Rebuttal REmoval of New  WH Solar AdjustMI 2" xfId="5539"/>
    <cellStyle name="_Recon to Darrin's 5.11.05 proforma_Power Costs - Comparison bx Rbtl-Staff-Jt-PC_Electric Rev Req Model (2009 GRC) Rebuttal REmoval of New  WH Solar AdjustMI 2 2" xfId="5540"/>
    <cellStyle name="_Recon to Darrin's 5.11.05 proforma_Power Costs - Comparison bx Rbtl-Staff-Jt-PC_Electric Rev Req Model (2009 GRC) Rebuttal REmoval of New  WH Solar AdjustMI 3" xfId="5541"/>
    <cellStyle name="_Recon to Darrin's 5.11.05 proforma_Power Costs - Comparison bx Rbtl-Staff-Jt-PC_Electric Rev Req Model (2009 GRC) Rebuttal REmoval of New  WH Solar AdjustMI_DEM-WP(C) ENERG10C--ctn Mid-C_042010 2010GRC" xfId="5542"/>
    <cellStyle name="_Recon to Darrin's 5.11.05 proforma_Power Costs - Comparison bx Rbtl-Staff-Jt-PC_Electric Rev Req Model (2009 GRC) Revised 01-18-2010" xfId="5543"/>
    <cellStyle name="_Recon to Darrin's 5.11.05 proforma_Power Costs - Comparison bx Rbtl-Staff-Jt-PC_Electric Rev Req Model (2009 GRC) Revised 01-18-2010 2" xfId="5544"/>
    <cellStyle name="_Recon to Darrin's 5.11.05 proforma_Power Costs - Comparison bx Rbtl-Staff-Jt-PC_Electric Rev Req Model (2009 GRC) Revised 01-18-2010 2 2" xfId="5545"/>
    <cellStyle name="_Recon to Darrin's 5.11.05 proforma_Power Costs - Comparison bx Rbtl-Staff-Jt-PC_Electric Rev Req Model (2009 GRC) Revised 01-18-2010 3" xfId="5546"/>
    <cellStyle name="_Recon to Darrin's 5.11.05 proforma_Power Costs - Comparison bx Rbtl-Staff-Jt-PC_Electric Rev Req Model (2009 GRC) Revised 01-18-2010_DEM-WP(C) ENERG10C--ctn Mid-C_042010 2010GRC" xfId="5547"/>
    <cellStyle name="_Recon to Darrin's 5.11.05 proforma_Power Costs - Comparison bx Rbtl-Staff-Jt-PC_Final Order Electric EXHIBIT A-1" xfId="5548"/>
    <cellStyle name="_Recon to Darrin's 5.11.05 proforma_Power Costs - Comparison bx Rbtl-Staff-Jt-PC_Final Order Electric EXHIBIT A-1 2" xfId="5549"/>
    <cellStyle name="_Recon to Darrin's 5.11.05 proforma_Rebuttal Power Costs" xfId="5550"/>
    <cellStyle name="_Recon to Darrin's 5.11.05 proforma_Rebuttal Power Costs 2" xfId="5551"/>
    <cellStyle name="_Recon to Darrin's 5.11.05 proforma_Rebuttal Power Costs 2 2" xfId="5552"/>
    <cellStyle name="_Recon to Darrin's 5.11.05 proforma_Rebuttal Power Costs 3" xfId="5553"/>
    <cellStyle name="_Recon to Darrin's 5.11.05 proforma_Rebuttal Power Costs_Adj Bench DR 3 for Initial Briefs (Electric)" xfId="5554"/>
    <cellStyle name="_Recon to Darrin's 5.11.05 proforma_Rebuttal Power Costs_Adj Bench DR 3 for Initial Briefs (Electric) 2" xfId="5555"/>
    <cellStyle name="_Recon to Darrin's 5.11.05 proforma_Rebuttal Power Costs_Adj Bench DR 3 for Initial Briefs (Electric) 2 2" xfId="5556"/>
    <cellStyle name="_Recon to Darrin's 5.11.05 proforma_Rebuttal Power Costs_Adj Bench DR 3 for Initial Briefs (Electric) 3" xfId="5557"/>
    <cellStyle name="_Recon to Darrin's 5.11.05 proforma_Rebuttal Power Costs_Adj Bench DR 3 for Initial Briefs (Electric)_DEM-WP(C) ENERG10C--ctn Mid-C_042010 2010GRC" xfId="5558"/>
    <cellStyle name="_Recon to Darrin's 5.11.05 proforma_Rebuttal Power Costs_DEM-WP(C) ENERG10C--ctn Mid-C_042010 2010GRC" xfId="5559"/>
    <cellStyle name="_Recon to Darrin's 5.11.05 proforma_Rebuttal Power Costs_Electric Rev Req Model (2009 GRC) Rebuttal" xfId="5560"/>
    <cellStyle name="_Recon to Darrin's 5.11.05 proforma_Rebuttal Power Costs_Electric Rev Req Model (2009 GRC) Rebuttal 2" xfId="5561"/>
    <cellStyle name="_Recon to Darrin's 5.11.05 proforma_Rebuttal Power Costs_Electric Rev Req Model (2009 GRC) Rebuttal REmoval of New  WH Solar AdjustMI" xfId="5562"/>
    <cellStyle name="_Recon to Darrin's 5.11.05 proforma_Rebuttal Power Costs_Electric Rev Req Model (2009 GRC) Rebuttal REmoval of New  WH Solar AdjustMI 2" xfId="5563"/>
    <cellStyle name="_Recon to Darrin's 5.11.05 proforma_Rebuttal Power Costs_Electric Rev Req Model (2009 GRC) Rebuttal REmoval of New  WH Solar AdjustMI 2 2" xfId="5564"/>
    <cellStyle name="_Recon to Darrin's 5.11.05 proforma_Rebuttal Power Costs_Electric Rev Req Model (2009 GRC) Rebuttal REmoval of New  WH Solar AdjustMI 3" xfId="5565"/>
    <cellStyle name="_Recon to Darrin's 5.11.05 proforma_Rebuttal Power Costs_Electric Rev Req Model (2009 GRC) Rebuttal REmoval of New  WH Solar AdjustMI_DEM-WP(C) ENERG10C--ctn Mid-C_042010 2010GRC" xfId="5566"/>
    <cellStyle name="_Recon to Darrin's 5.11.05 proforma_Rebuttal Power Costs_Electric Rev Req Model (2009 GRC) Revised 01-18-2010" xfId="5567"/>
    <cellStyle name="_Recon to Darrin's 5.11.05 proforma_Rebuttal Power Costs_Electric Rev Req Model (2009 GRC) Revised 01-18-2010 2" xfId="5568"/>
    <cellStyle name="_Recon to Darrin's 5.11.05 proforma_Rebuttal Power Costs_Electric Rev Req Model (2009 GRC) Revised 01-18-2010 2 2" xfId="5569"/>
    <cellStyle name="_Recon to Darrin's 5.11.05 proforma_Rebuttal Power Costs_Electric Rev Req Model (2009 GRC) Revised 01-18-2010 3" xfId="5570"/>
    <cellStyle name="_Recon to Darrin's 5.11.05 proforma_Rebuttal Power Costs_Electric Rev Req Model (2009 GRC) Revised 01-18-2010_DEM-WP(C) ENERG10C--ctn Mid-C_042010 2010GRC" xfId="5571"/>
    <cellStyle name="_Recon to Darrin's 5.11.05 proforma_Rebuttal Power Costs_Final Order Electric EXHIBIT A-1" xfId="5572"/>
    <cellStyle name="_Recon to Darrin's 5.11.05 proforma_Rebuttal Power Costs_Final Order Electric EXHIBIT A-1 2" xfId="5573"/>
    <cellStyle name="_Recon to Darrin's 5.11.05 proforma_Transmission Workbook for May BOD" xfId="5574"/>
    <cellStyle name="_Recon to Darrin's 5.11.05 proforma_Transmission Workbook for May BOD 2" xfId="5575"/>
    <cellStyle name="_Recon to Darrin's 5.11.05 proforma_Transmission Workbook for May BOD 2 2" xfId="5576"/>
    <cellStyle name="_Recon to Darrin's 5.11.05 proforma_Transmission Workbook for May BOD 3" xfId="5577"/>
    <cellStyle name="_Recon to Darrin's 5.11.05 proforma_Transmission Workbook for May BOD_DEM-WP(C) ENERG10C--ctn Mid-C_042010 2010GRC" xfId="5578"/>
    <cellStyle name="_Recon to Darrin's 5.11.05 proforma_Wind Integration 10GRC" xfId="5579"/>
    <cellStyle name="_Recon to Darrin's 5.11.05 proforma_Wind Integration 10GRC 2" xfId="5580"/>
    <cellStyle name="_Recon to Darrin's 5.11.05 proforma_Wind Integration 10GRC 2 2" xfId="5581"/>
    <cellStyle name="_Recon to Darrin's 5.11.05 proforma_Wind Integration 10GRC 3" xfId="5582"/>
    <cellStyle name="_Recon to Darrin's 5.11.05 proforma_Wind Integration 10GRC_DEM-WP(C) ENERG10C--ctn Mid-C_042010 2010GRC" xfId="5583"/>
    <cellStyle name="_Revenue" xfId="5584"/>
    <cellStyle name="_Revenue_Data" xfId="5585"/>
    <cellStyle name="_Revenue_Data_1" xfId="5586"/>
    <cellStyle name="_Revenue_Data_Pro Forma Rev 09 GRC" xfId="5587"/>
    <cellStyle name="_Revenue_Data_Pro Forma Rev 2010 GRC" xfId="5588"/>
    <cellStyle name="_Revenue_Data_Pro Forma Rev 2010 GRC_Preliminary" xfId="5589"/>
    <cellStyle name="_Revenue_Data_Revenue (Feb 09 - Jan 10)" xfId="5590"/>
    <cellStyle name="_Revenue_Data_Revenue (Jan 09 - Dec 09)" xfId="5591"/>
    <cellStyle name="_Revenue_Data_Revenue (Mar 09 - Feb 10)" xfId="5592"/>
    <cellStyle name="_Revenue_Data_Volume Exhibit (Jan09 - Dec09)" xfId="5593"/>
    <cellStyle name="_Revenue_Mins" xfId="5594"/>
    <cellStyle name="_Revenue_Pro Forma Rev 07 GRC" xfId="5595"/>
    <cellStyle name="_Revenue_Pro Forma Rev 08 GRC" xfId="5596"/>
    <cellStyle name="_Revenue_Pro Forma Rev 09 GRC" xfId="5597"/>
    <cellStyle name="_Revenue_Pro Forma Rev 2010 GRC" xfId="5598"/>
    <cellStyle name="_Revenue_Pro Forma Rev 2010 GRC_Preliminary" xfId="5599"/>
    <cellStyle name="_Revenue_Revenue (Feb 09 - Jan 10)" xfId="5600"/>
    <cellStyle name="_Revenue_Revenue (Jan 09 - Dec 09)" xfId="5601"/>
    <cellStyle name="_Revenue_Revenue (Mar 09 - Feb 10)" xfId="5602"/>
    <cellStyle name="_Revenue_Sheet2" xfId="5603"/>
    <cellStyle name="_Revenue_Therms Data" xfId="5604"/>
    <cellStyle name="_Revenue_Therms Data Rerun" xfId="5605"/>
    <cellStyle name="_Revenue_Volume Exhibit (Jan09 - Dec09)" xfId="5606"/>
    <cellStyle name="_Sumas Proforma - 11-09-07" xfId="5607"/>
    <cellStyle name="_Sumas Property Taxes v1" xfId="5608"/>
    <cellStyle name="_Tenaska Comparison" xfId="8"/>
    <cellStyle name="_Tenaska Comparison 2" xfId="5609"/>
    <cellStyle name="_Tenaska Comparison 2 2" xfId="5610"/>
    <cellStyle name="_Tenaska Comparison 2 2 2" xfId="5611"/>
    <cellStyle name="_Tenaska Comparison 2 3" xfId="5612"/>
    <cellStyle name="_Tenaska Comparison 3" xfId="5613"/>
    <cellStyle name="_Tenaska Comparison 3 2" xfId="5614"/>
    <cellStyle name="_Tenaska Comparison 4" xfId="5615"/>
    <cellStyle name="_Tenaska Comparison 4 2" xfId="5616"/>
    <cellStyle name="_Tenaska Comparison 4 2 2" xfId="5617"/>
    <cellStyle name="_Tenaska Comparison 4 3" xfId="5618"/>
    <cellStyle name="_Tenaska Comparison 5" xfId="5619"/>
    <cellStyle name="_Tenaska Comparison 5 2" xfId="5620"/>
    <cellStyle name="_Tenaska Comparison 6" xfId="5621"/>
    <cellStyle name="_Tenaska Comparison 7" xfId="5622"/>
    <cellStyle name="_Tenaska Comparison 7 2" xfId="5623"/>
    <cellStyle name="_Tenaska Comparison 8" xfId="5624"/>
    <cellStyle name="_Tenaska Comparison 8 2" xfId="5625"/>
    <cellStyle name="_Tenaska Comparison_(C) WHE Proforma with ITC cash grant 10 Yr Amort_for deferral_102809" xfId="5626"/>
    <cellStyle name="_Tenaska Comparison_(C) WHE Proforma with ITC cash grant 10 Yr Amort_for deferral_102809 2" xfId="5627"/>
    <cellStyle name="_Tenaska Comparison_(C) WHE Proforma with ITC cash grant 10 Yr Amort_for deferral_102809 2 2" xfId="5628"/>
    <cellStyle name="_Tenaska Comparison_(C) WHE Proforma with ITC cash grant 10 Yr Amort_for deferral_102809 3" xfId="5629"/>
    <cellStyle name="_Tenaska Comparison_(C) WHE Proforma with ITC cash grant 10 Yr Amort_for deferral_102809_16.07E Wild Horse Wind Expansionwrkingfile" xfId="5630"/>
    <cellStyle name="_Tenaska Comparison_(C) WHE Proforma with ITC cash grant 10 Yr Amort_for deferral_102809_16.07E Wild Horse Wind Expansionwrkingfile 2" xfId="5631"/>
    <cellStyle name="_Tenaska Comparison_(C) WHE Proforma with ITC cash grant 10 Yr Amort_for deferral_102809_16.07E Wild Horse Wind Expansionwrkingfile 2 2" xfId="5632"/>
    <cellStyle name="_Tenaska Comparison_(C) WHE Proforma with ITC cash grant 10 Yr Amort_for deferral_102809_16.07E Wild Horse Wind Expansionwrkingfile 3" xfId="5633"/>
    <cellStyle name="_Tenaska Comparison_(C) WHE Proforma with ITC cash grant 10 Yr Amort_for deferral_102809_16.07E Wild Horse Wind Expansionwrkingfile SF" xfId="5634"/>
    <cellStyle name="_Tenaska Comparison_(C) WHE Proforma with ITC cash grant 10 Yr Amort_for deferral_102809_16.07E Wild Horse Wind Expansionwrkingfile SF 2" xfId="5635"/>
    <cellStyle name="_Tenaska Comparison_(C) WHE Proforma with ITC cash grant 10 Yr Amort_for deferral_102809_16.07E Wild Horse Wind Expansionwrkingfile SF 2 2" xfId="5636"/>
    <cellStyle name="_Tenaska Comparison_(C) WHE Proforma with ITC cash grant 10 Yr Amort_for deferral_102809_16.07E Wild Horse Wind Expansionwrkingfile SF 3" xfId="5637"/>
    <cellStyle name="_Tenaska Comparison_(C) WHE Proforma with ITC cash grant 10 Yr Amort_for deferral_102809_16.07E Wild Horse Wind Expansionwrkingfile SF_DEM-WP(C) ENERG10C--ctn Mid-C_042010 2010GRC" xfId="5638"/>
    <cellStyle name="_Tenaska Comparison_(C) WHE Proforma with ITC cash grant 10 Yr Amort_for deferral_102809_16.07E Wild Horse Wind Expansionwrkingfile_DEM-WP(C) ENERG10C--ctn Mid-C_042010 2010GRC" xfId="5639"/>
    <cellStyle name="_Tenaska Comparison_(C) WHE Proforma with ITC cash grant 10 Yr Amort_for deferral_102809_16.37E Wild Horse Expansion DeferralRevwrkingfile SF" xfId="5640"/>
    <cellStyle name="_Tenaska Comparison_(C) WHE Proforma with ITC cash grant 10 Yr Amort_for deferral_102809_16.37E Wild Horse Expansion DeferralRevwrkingfile SF 2" xfId="5641"/>
    <cellStyle name="_Tenaska Comparison_(C) WHE Proforma with ITC cash grant 10 Yr Amort_for deferral_102809_16.37E Wild Horse Expansion DeferralRevwrkingfile SF 2 2" xfId="5642"/>
    <cellStyle name="_Tenaska Comparison_(C) WHE Proforma with ITC cash grant 10 Yr Amort_for deferral_102809_16.37E Wild Horse Expansion DeferralRevwrkingfile SF 3" xfId="5643"/>
    <cellStyle name="_Tenaska Comparison_(C) WHE Proforma with ITC cash grant 10 Yr Amort_for deferral_102809_16.37E Wild Horse Expansion DeferralRevwrkingfile SF_DEM-WP(C) ENERG10C--ctn Mid-C_042010 2010GRC" xfId="5644"/>
    <cellStyle name="_Tenaska Comparison_(C) WHE Proforma with ITC cash grant 10 Yr Amort_for deferral_102809_DEM-WP(C) ENERG10C--ctn Mid-C_042010 2010GRC" xfId="5645"/>
    <cellStyle name="_Tenaska Comparison_(C) WHE Proforma with ITC cash grant 10 Yr Amort_for rebuttal_120709" xfId="5646"/>
    <cellStyle name="_Tenaska Comparison_(C) WHE Proforma with ITC cash grant 10 Yr Amort_for rebuttal_120709 2" xfId="5647"/>
    <cellStyle name="_Tenaska Comparison_(C) WHE Proforma with ITC cash grant 10 Yr Amort_for rebuttal_120709 2 2" xfId="5648"/>
    <cellStyle name="_Tenaska Comparison_(C) WHE Proforma with ITC cash grant 10 Yr Amort_for rebuttal_120709_DEM-WP(C) ENERG10C--ctn Mid-C_042010 2010GRC" xfId="5649"/>
    <cellStyle name="_Tenaska Comparison_04.07E Wild Horse Wind Expansion" xfId="5650"/>
    <cellStyle name="_Tenaska Comparison_04.07E Wild Horse Wind Expansion 2" xfId="5651"/>
    <cellStyle name="_Tenaska Comparison_04.07E Wild Horse Wind Expansion 2 2" xfId="5652"/>
    <cellStyle name="_Tenaska Comparison_04.07E Wild Horse Wind Expansion 3" xfId="5653"/>
    <cellStyle name="_Tenaska Comparison_04.07E Wild Horse Wind Expansion_16.07E Wild Horse Wind Expansionwrkingfile" xfId="5654"/>
    <cellStyle name="_Tenaska Comparison_04.07E Wild Horse Wind Expansion_16.07E Wild Horse Wind Expansionwrkingfile 2" xfId="5655"/>
    <cellStyle name="_Tenaska Comparison_04.07E Wild Horse Wind Expansion_16.07E Wild Horse Wind Expansionwrkingfile 2 2" xfId="5656"/>
    <cellStyle name="_Tenaska Comparison_04.07E Wild Horse Wind Expansion_16.07E Wild Horse Wind Expansionwrkingfile 3" xfId="5657"/>
    <cellStyle name="_Tenaska Comparison_04.07E Wild Horse Wind Expansion_16.07E Wild Horse Wind Expansionwrkingfile SF" xfId="5658"/>
    <cellStyle name="_Tenaska Comparison_04.07E Wild Horse Wind Expansion_16.07E Wild Horse Wind Expansionwrkingfile SF 2" xfId="5659"/>
    <cellStyle name="_Tenaska Comparison_04.07E Wild Horse Wind Expansion_16.07E Wild Horse Wind Expansionwrkingfile SF 2 2" xfId="5660"/>
    <cellStyle name="_Tenaska Comparison_04.07E Wild Horse Wind Expansion_16.07E Wild Horse Wind Expansionwrkingfile SF 3" xfId="5661"/>
    <cellStyle name="_Tenaska Comparison_04.07E Wild Horse Wind Expansion_16.07E Wild Horse Wind Expansionwrkingfile SF_DEM-WP(C) ENERG10C--ctn Mid-C_042010 2010GRC" xfId="5662"/>
    <cellStyle name="_Tenaska Comparison_04.07E Wild Horse Wind Expansion_16.07E Wild Horse Wind Expansionwrkingfile_DEM-WP(C) ENERG10C--ctn Mid-C_042010 2010GRC" xfId="5663"/>
    <cellStyle name="_Tenaska Comparison_04.07E Wild Horse Wind Expansion_16.37E Wild Horse Expansion DeferralRevwrkingfile SF" xfId="5664"/>
    <cellStyle name="_Tenaska Comparison_04.07E Wild Horse Wind Expansion_16.37E Wild Horse Expansion DeferralRevwrkingfile SF 2" xfId="5665"/>
    <cellStyle name="_Tenaska Comparison_04.07E Wild Horse Wind Expansion_16.37E Wild Horse Expansion DeferralRevwrkingfile SF 2 2" xfId="5666"/>
    <cellStyle name="_Tenaska Comparison_04.07E Wild Horse Wind Expansion_16.37E Wild Horse Expansion DeferralRevwrkingfile SF 3" xfId="5667"/>
    <cellStyle name="_Tenaska Comparison_04.07E Wild Horse Wind Expansion_16.37E Wild Horse Expansion DeferralRevwrkingfile SF_DEM-WP(C) ENERG10C--ctn Mid-C_042010 2010GRC" xfId="5668"/>
    <cellStyle name="_Tenaska Comparison_04.07E Wild Horse Wind Expansion_DEM-WP(C) ENERG10C--ctn Mid-C_042010 2010GRC" xfId="5669"/>
    <cellStyle name="_Tenaska Comparison_16.07E Wild Horse Wind Expansionwrkingfile" xfId="5670"/>
    <cellStyle name="_Tenaska Comparison_16.07E Wild Horse Wind Expansionwrkingfile 2" xfId="5671"/>
    <cellStyle name="_Tenaska Comparison_16.07E Wild Horse Wind Expansionwrkingfile 2 2" xfId="5672"/>
    <cellStyle name="_Tenaska Comparison_16.07E Wild Horse Wind Expansionwrkingfile 3" xfId="5673"/>
    <cellStyle name="_Tenaska Comparison_16.07E Wild Horse Wind Expansionwrkingfile SF" xfId="5674"/>
    <cellStyle name="_Tenaska Comparison_16.07E Wild Horse Wind Expansionwrkingfile SF 2" xfId="5675"/>
    <cellStyle name="_Tenaska Comparison_16.07E Wild Horse Wind Expansionwrkingfile SF 2 2" xfId="5676"/>
    <cellStyle name="_Tenaska Comparison_16.07E Wild Horse Wind Expansionwrkingfile SF 3" xfId="5677"/>
    <cellStyle name="_Tenaska Comparison_16.07E Wild Horse Wind Expansionwrkingfile SF_DEM-WP(C) ENERG10C--ctn Mid-C_042010 2010GRC" xfId="5678"/>
    <cellStyle name="_Tenaska Comparison_16.07E Wild Horse Wind Expansionwrkingfile_DEM-WP(C) ENERG10C--ctn Mid-C_042010 2010GRC" xfId="5679"/>
    <cellStyle name="_Tenaska Comparison_16.37E Wild Horse Expansion DeferralRevwrkingfile SF" xfId="5680"/>
    <cellStyle name="_Tenaska Comparison_16.37E Wild Horse Expansion DeferralRevwrkingfile SF 2" xfId="5681"/>
    <cellStyle name="_Tenaska Comparison_16.37E Wild Horse Expansion DeferralRevwrkingfile SF 2 2" xfId="5682"/>
    <cellStyle name="_Tenaska Comparison_16.37E Wild Horse Expansion DeferralRevwrkingfile SF 3" xfId="5683"/>
    <cellStyle name="_Tenaska Comparison_16.37E Wild Horse Expansion DeferralRevwrkingfile SF_DEM-WP(C) ENERG10C--ctn Mid-C_042010 2010GRC" xfId="5684"/>
    <cellStyle name="_Tenaska Comparison_2009 GRC Compl Filing - Exhibit D" xfId="5685"/>
    <cellStyle name="_Tenaska Comparison_2009 GRC Compl Filing - Exhibit D 2" xfId="5686"/>
    <cellStyle name="_Tenaska Comparison_2009 GRC Compl Filing - Exhibit D 2 2" xfId="5687"/>
    <cellStyle name="_Tenaska Comparison_2009 GRC Compl Filing - Exhibit D 3" xfId="5688"/>
    <cellStyle name="_Tenaska Comparison_2009 GRC Compl Filing - Exhibit D_DEM-WP(C) ENERG10C--ctn Mid-C_042010 2010GRC" xfId="5689"/>
    <cellStyle name="_Tenaska Comparison_4 31 Regulatory Assets and Liabilities  7 06- Exhibit D" xfId="5690"/>
    <cellStyle name="_Tenaska Comparison_4 31 Regulatory Assets and Liabilities  7 06- Exhibit D 2" xfId="5691"/>
    <cellStyle name="_Tenaska Comparison_4 31 Regulatory Assets and Liabilities  7 06- Exhibit D 2 2" xfId="5692"/>
    <cellStyle name="_Tenaska Comparison_4 31 Regulatory Assets and Liabilities  7 06- Exhibit D 3" xfId="5693"/>
    <cellStyle name="_Tenaska Comparison_4 31 Regulatory Assets and Liabilities  7 06- Exhibit D_DEM-WP(C) ENERG10C--ctn Mid-C_042010 2010GRC" xfId="5694"/>
    <cellStyle name="_Tenaska Comparison_4 31 Regulatory Assets and Liabilities  7 06- Exhibit D_NIM Summary" xfId="5695"/>
    <cellStyle name="_Tenaska Comparison_4 31 Regulatory Assets and Liabilities  7 06- Exhibit D_NIM Summary 2" xfId="5696"/>
    <cellStyle name="_Tenaska Comparison_4 31 Regulatory Assets and Liabilities  7 06- Exhibit D_NIM Summary 2 2" xfId="5697"/>
    <cellStyle name="_Tenaska Comparison_4 31 Regulatory Assets and Liabilities  7 06- Exhibit D_NIM Summary 3" xfId="5698"/>
    <cellStyle name="_Tenaska Comparison_4 31 Regulatory Assets and Liabilities  7 06- Exhibit D_NIM Summary_DEM-WP(C) ENERG10C--ctn Mid-C_042010 2010GRC" xfId="5699"/>
    <cellStyle name="_Tenaska Comparison_4 31 Regulatory Assets and Liabilities  7 06- Exhibit D_NIM+O&amp;M" xfId="5700"/>
    <cellStyle name="_Tenaska Comparison_4 31 Regulatory Assets and Liabilities  7 06- Exhibit D_NIM+O&amp;M Monthly" xfId="5701"/>
    <cellStyle name="_Tenaska Comparison_4 31E Reg Asset  Liab and EXH D" xfId="5702"/>
    <cellStyle name="_Tenaska Comparison_4 31E Reg Asset  Liab and EXH D _ Aug 10 Filing (2)" xfId="5703"/>
    <cellStyle name="_Tenaska Comparison_4 32 Regulatory Assets and Liabilities  7 06- Exhibit D" xfId="5704"/>
    <cellStyle name="_Tenaska Comparison_4 32 Regulatory Assets and Liabilities  7 06- Exhibit D 2" xfId="5705"/>
    <cellStyle name="_Tenaska Comparison_4 32 Regulatory Assets and Liabilities  7 06- Exhibit D 2 2" xfId="5706"/>
    <cellStyle name="_Tenaska Comparison_4 32 Regulatory Assets and Liabilities  7 06- Exhibit D 3" xfId="5707"/>
    <cellStyle name="_Tenaska Comparison_4 32 Regulatory Assets and Liabilities  7 06- Exhibit D_DEM-WP(C) ENERG10C--ctn Mid-C_042010 2010GRC" xfId="5708"/>
    <cellStyle name="_Tenaska Comparison_4 32 Regulatory Assets and Liabilities  7 06- Exhibit D_NIM Summary" xfId="5709"/>
    <cellStyle name="_Tenaska Comparison_4 32 Regulatory Assets and Liabilities  7 06- Exhibit D_NIM Summary 2" xfId="5710"/>
    <cellStyle name="_Tenaska Comparison_4 32 Regulatory Assets and Liabilities  7 06- Exhibit D_NIM Summary 2 2" xfId="5711"/>
    <cellStyle name="_Tenaska Comparison_4 32 Regulatory Assets and Liabilities  7 06- Exhibit D_NIM Summary 3" xfId="5712"/>
    <cellStyle name="_Tenaska Comparison_4 32 Regulatory Assets and Liabilities  7 06- Exhibit D_NIM Summary_DEM-WP(C) ENERG10C--ctn Mid-C_042010 2010GRC" xfId="5713"/>
    <cellStyle name="_Tenaska Comparison_4 32 Regulatory Assets and Liabilities  7 06- Exhibit D_NIM+O&amp;M" xfId="5714"/>
    <cellStyle name="_Tenaska Comparison_4 32 Regulatory Assets and Liabilities  7 06- Exhibit D_NIM+O&amp;M Monthly" xfId="5715"/>
    <cellStyle name="_Tenaska Comparison_AURORA Total New" xfId="5716"/>
    <cellStyle name="_Tenaska Comparison_AURORA Total New 2" xfId="5717"/>
    <cellStyle name="_Tenaska Comparison_AURORA Total New 2 2" xfId="5718"/>
    <cellStyle name="_Tenaska Comparison_AURORA Total New 3" xfId="5719"/>
    <cellStyle name="_Tenaska Comparison_Book1" xfId="5720"/>
    <cellStyle name="_Tenaska Comparison_Book2" xfId="5721"/>
    <cellStyle name="_Tenaska Comparison_Book2 2" xfId="5722"/>
    <cellStyle name="_Tenaska Comparison_Book2 2 2" xfId="5723"/>
    <cellStyle name="_Tenaska Comparison_Book2 3" xfId="5724"/>
    <cellStyle name="_Tenaska Comparison_Book2_Adj Bench DR 3 for Initial Briefs (Electric)" xfId="5725"/>
    <cellStyle name="_Tenaska Comparison_Book2_Adj Bench DR 3 for Initial Briefs (Electric) 2" xfId="5726"/>
    <cellStyle name="_Tenaska Comparison_Book2_Adj Bench DR 3 for Initial Briefs (Electric) 2 2" xfId="5727"/>
    <cellStyle name="_Tenaska Comparison_Book2_Adj Bench DR 3 for Initial Briefs (Electric) 3" xfId="5728"/>
    <cellStyle name="_Tenaska Comparison_Book2_Adj Bench DR 3 for Initial Briefs (Electric)_DEM-WP(C) ENERG10C--ctn Mid-C_042010 2010GRC" xfId="5729"/>
    <cellStyle name="_Tenaska Comparison_Book2_DEM-WP(C) ENERG10C--ctn Mid-C_042010 2010GRC" xfId="5730"/>
    <cellStyle name="_Tenaska Comparison_Book2_Electric Rev Req Model (2009 GRC) Rebuttal" xfId="5731"/>
    <cellStyle name="_Tenaska Comparison_Book2_Electric Rev Req Model (2009 GRC) Rebuttal 2" xfId="5732"/>
    <cellStyle name="_Tenaska Comparison_Book2_Electric Rev Req Model (2009 GRC) Rebuttal REmoval of New  WH Solar AdjustMI" xfId="5733"/>
    <cellStyle name="_Tenaska Comparison_Book2_Electric Rev Req Model (2009 GRC) Rebuttal REmoval of New  WH Solar AdjustMI 2" xfId="5734"/>
    <cellStyle name="_Tenaska Comparison_Book2_Electric Rev Req Model (2009 GRC) Rebuttal REmoval of New  WH Solar AdjustMI 2 2" xfId="5735"/>
    <cellStyle name="_Tenaska Comparison_Book2_Electric Rev Req Model (2009 GRC) Rebuttal REmoval of New  WH Solar AdjustMI 3" xfId="5736"/>
    <cellStyle name="_Tenaska Comparison_Book2_Electric Rev Req Model (2009 GRC) Rebuttal REmoval of New  WH Solar AdjustMI_DEM-WP(C) ENERG10C--ctn Mid-C_042010 2010GRC" xfId="5737"/>
    <cellStyle name="_Tenaska Comparison_Book2_Electric Rev Req Model (2009 GRC) Revised 01-18-2010" xfId="5738"/>
    <cellStyle name="_Tenaska Comparison_Book2_Electric Rev Req Model (2009 GRC) Revised 01-18-2010 2" xfId="5739"/>
    <cellStyle name="_Tenaska Comparison_Book2_Electric Rev Req Model (2009 GRC) Revised 01-18-2010 2 2" xfId="5740"/>
    <cellStyle name="_Tenaska Comparison_Book2_Electric Rev Req Model (2009 GRC) Revised 01-18-2010 3" xfId="5741"/>
    <cellStyle name="_Tenaska Comparison_Book2_Electric Rev Req Model (2009 GRC) Revised 01-18-2010_DEM-WP(C) ENERG10C--ctn Mid-C_042010 2010GRC" xfId="5742"/>
    <cellStyle name="_Tenaska Comparison_Book2_Final Order Electric EXHIBIT A-1" xfId="5743"/>
    <cellStyle name="_Tenaska Comparison_Book2_Final Order Electric EXHIBIT A-1 2" xfId="5744"/>
    <cellStyle name="_Tenaska Comparison_Book4" xfId="5745"/>
    <cellStyle name="_Tenaska Comparison_Book4 2" xfId="5746"/>
    <cellStyle name="_Tenaska Comparison_Book4 2 2" xfId="5747"/>
    <cellStyle name="_Tenaska Comparison_Book4 3" xfId="5748"/>
    <cellStyle name="_Tenaska Comparison_Book4_DEM-WP(C) ENERG10C--ctn Mid-C_042010 2010GRC" xfId="5749"/>
    <cellStyle name="_Tenaska Comparison_Book9" xfId="5750"/>
    <cellStyle name="_Tenaska Comparison_Book9 2" xfId="5751"/>
    <cellStyle name="_Tenaska Comparison_Book9 2 2" xfId="5752"/>
    <cellStyle name="_Tenaska Comparison_Book9 3" xfId="5753"/>
    <cellStyle name="_Tenaska Comparison_Book9_DEM-WP(C) ENERG10C--ctn Mid-C_042010 2010GRC" xfId="5754"/>
    <cellStyle name="_Tenaska Comparison_Chelan PUD Power Costs (8-10)" xfId="5755"/>
    <cellStyle name="_Tenaska Comparison_DEM-WP(C) Chelan Power Costs" xfId="5756"/>
    <cellStyle name="_Tenaska Comparison_DEM-WP(C) ENERG10C--ctn Mid-C_042010 2010GRC" xfId="5757"/>
    <cellStyle name="_Tenaska Comparison_DEM-WP(C) Gas Transport 2010GRC" xfId="5758"/>
    <cellStyle name="_Tenaska Comparison_LSRWEP LGIA like Acctg Petition Aug 2010" xfId="5759"/>
    <cellStyle name="_Tenaska Comparison_NIM Summary" xfId="5760"/>
    <cellStyle name="_Tenaska Comparison_NIM Summary 09GRC" xfId="5761"/>
    <cellStyle name="_Tenaska Comparison_NIM Summary 09GRC 2" xfId="5762"/>
    <cellStyle name="_Tenaska Comparison_NIM Summary 09GRC 2 2" xfId="5763"/>
    <cellStyle name="_Tenaska Comparison_NIM Summary 09GRC 3" xfId="5764"/>
    <cellStyle name="_Tenaska Comparison_NIM Summary 09GRC_DEM-WP(C) ENERG10C--ctn Mid-C_042010 2010GRC" xfId="5765"/>
    <cellStyle name="_Tenaska Comparison_NIM Summary 10" xfId="5766"/>
    <cellStyle name="_Tenaska Comparison_NIM Summary 11" xfId="5767"/>
    <cellStyle name="_Tenaska Comparison_NIM Summary 12" xfId="5768"/>
    <cellStyle name="_Tenaska Comparison_NIM Summary 13" xfId="5769"/>
    <cellStyle name="_Tenaska Comparison_NIM Summary 14" xfId="5770"/>
    <cellStyle name="_Tenaska Comparison_NIM Summary 2" xfId="5771"/>
    <cellStyle name="_Tenaska Comparison_NIM Summary 2 2" xfId="5772"/>
    <cellStyle name="_Tenaska Comparison_NIM Summary 3" xfId="5773"/>
    <cellStyle name="_Tenaska Comparison_NIM Summary 3 2" xfId="5774"/>
    <cellStyle name="_Tenaska Comparison_NIM Summary 4" xfId="5775"/>
    <cellStyle name="_Tenaska Comparison_NIM Summary 4 2" xfId="5776"/>
    <cellStyle name="_Tenaska Comparison_NIM Summary 5" xfId="5777"/>
    <cellStyle name="_Tenaska Comparison_NIM Summary 5 2" xfId="5778"/>
    <cellStyle name="_Tenaska Comparison_NIM Summary 6" xfId="5779"/>
    <cellStyle name="_Tenaska Comparison_NIM Summary 6 2" xfId="5780"/>
    <cellStyle name="_Tenaska Comparison_NIM Summary 7" xfId="5781"/>
    <cellStyle name="_Tenaska Comparison_NIM Summary 7 2" xfId="5782"/>
    <cellStyle name="_Tenaska Comparison_NIM Summary 8" xfId="5783"/>
    <cellStyle name="_Tenaska Comparison_NIM Summary 8 2" xfId="5784"/>
    <cellStyle name="_Tenaska Comparison_NIM Summary 9" xfId="5785"/>
    <cellStyle name="_Tenaska Comparison_NIM Summary 9 2" xfId="5786"/>
    <cellStyle name="_Tenaska Comparison_NIM Summary_DEM-WP(C) ENERG10C--ctn Mid-C_042010 2010GRC" xfId="5787"/>
    <cellStyle name="_Tenaska Comparison_NIM+O&amp;M" xfId="5788"/>
    <cellStyle name="_Tenaska Comparison_NIM+O&amp;M 2" xfId="5789"/>
    <cellStyle name="_Tenaska Comparison_NIM+O&amp;M Monthly" xfId="5790"/>
    <cellStyle name="_Tenaska Comparison_NIM+O&amp;M Monthly 2" xfId="5791"/>
    <cellStyle name="_Tenaska Comparison_PCA 9 -  Exhibit D April 2010 (3)" xfId="5792"/>
    <cellStyle name="_Tenaska Comparison_PCA 9 -  Exhibit D April 2010 (3) 2" xfId="5793"/>
    <cellStyle name="_Tenaska Comparison_PCA 9 -  Exhibit D April 2010 (3) 2 2" xfId="5794"/>
    <cellStyle name="_Tenaska Comparison_PCA 9 -  Exhibit D April 2010 (3) 3" xfId="5795"/>
    <cellStyle name="_Tenaska Comparison_PCA 9 -  Exhibit D April 2010 (3)_DEM-WP(C) ENERG10C--ctn Mid-C_042010 2010GRC" xfId="5796"/>
    <cellStyle name="_Tenaska Comparison_Power Costs - Comparison bx Rbtl-Staff-Jt-PC" xfId="5797"/>
    <cellStyle name="_Tenaska Comparison_Power Costs - Comparison bx Rbtl-Staff-Jt-PC 2" xfId="5798"/>
    <cellStyle name="_Tenaska Comparison_Power Costs - Comparison bx Rbtl-Staff-Jt-PC 2 2" xfId="5799"/>
    <cellStyle name="_Tenaska Comparison_Power Costs - Comparison bx Rbtl-Staff-Jt-PC 3" xfId="5800"/>
    <cellStyle name="_Tenaska Comparison_Power Costs - Comparison bx Rbtl-Staff-Jt-PC_Adj Bench DR 3 for Initial Briefs (Electric)" xfId="5801"/>
    <cellStyle name="_Tenaska Comparison_Power Costs - Comparison bx Rbtl-Staff-Jt-PC_Adj Bench DR 3 for Initial Briefs (Electric) 2" xfId="5802"/>
    <cellStyle name="_Tenaska Comparison_Power Costs - Comparison bx Rbtl-Staff-Jt-PC_Adj Bench DR 3 for Initial Briefs (Electric) 2 2" xfId="5803"/>
    <cellStyle name="_Tenaska Comparison_Power Costs - Comparison bx Rbtl-Staff-Jt-PC_Adj Bench DR 3 for Initial Briefs (Electric) 3" xfId="5804"/>
    <cellStyle name="_Tenaska Comparison_Power Costs - Comparison bx Rbtl-Staff-Jt-PC_Adj Bench DR 3 for Initial Briefs (Electric)_DEM-WP(C) ENERG10C--ctn Mid-C_042010 2010GRC" xfId="5805"/>
    <cellStyle name="_Tenaska Comparison_Power Costs - Comparison bx Rbtl-Staff-Jt-PC_DEM-WP(C) ENERG10C--ctn Mid-C_042010 2010GRC" xfId="5806"/>
    <cellStyle name="_Tenaska Comparison_Power Costs - Comparison bx Rbtl-Staff-Jt-PC_Electric Rev Req Model (2009 GRC) Rebuttal" xfId="5807"/>
    <cellStyle name="_Tenaska Comparison_Power Costs - Comparison bx Rbtl-Staff-Jt-PC_Electric Rev Req Model (2009 GRC) Rebuttal 2" xfId="5808"/>
    <cellStyle name="_Tenaska Comparison_Power Costs - Comparison bx Rbtl-Staff-Jt-PC_Electric Rev Req Model (2009 GRC) Rebuttal REmoval of New  WH Solar AdjustMI" xfId="5809"/>
    <cellStyle name="_Tenaska Comparison_Power Costs - Comparison bx Rbtl-Staff-Jt-PC_Electric Rev Req Model (2009 GRC) Rebuttal REmoval of New  WH Solar AdjustMI 2" xfId="5810"/>
    <cellStyle name="_Tenaska Comparison_Power Costs - Comparison bx Rbtl-Staff-Jt-PC_Electric Rev Req Model (2009 GRC) Rebuttal REmoval of New  WH Solar AdjustMI 2 2" xfId="5811"/>
    <cellStyle name="_Tenaska Comparison_Power Costs - Comparison bx Rbtl-Staff-Jt-PC_Electric Rev Req Model (2009 GRC) Rebuttal REmoval of New  WH Solar AdjustMI 3" xfId="5812"/>
    <cellStyle name="_Tenaska Comparison_Power Costs - Comparison bx Rbtl-Staff-Jt-PC_Electric Rev Req Model (2009 GRC) Rebuttal REmoval of New  WH Solar AdjustMI_DEM-WP(C) ENERG10C--ctn Mid-C_042010 2010GRC" xfId="5813"/>
    <cellStyle name="_Tenaska Comparison_Power Costs - Comparison bx Rbtl-Staff-Jt-PC_Electric Rev Req Model (2009 GRC) Revised 01-18-2010" xfId="5814"/>
    <cellStyle name="_Tenaska Comparison_Power Costs - Comparison bx Rbtl-Staff-Jt-PC_Electric Rev Req Model (2009 GRC) Revised 01-18-2010 2" xfId="5815"/>
    <cellStyle name="_Tenaska Comparison_Power Costs - Comparison bx Rbtl-Staff-Jt-PC_Electric Rev Req Model (2009 GRC) Revised 01-18-2010 2 2" xfId="5816"/>
    <cellStyle name="_Tenaska Comparison_Power Costs - Comparison bx Rbtl-Staff-Jt-PC_Electric Rev Req Model (2009 GRC) Revised 01-18-2010 3" xfId="5817"/>
    <cellStyle name="_Tenaska Comparison_Power Costs - Comparison bx Rbtl-Staff-Jt-PC_Electric Rev Req Model (2009 GRC) Revised 01-18-2010_DEM-WP(C) ENERG10C--ctn Mid-C_042010 2010GRC" xfId="5818"/>
    <cellStyle name="_Tenaska Comparison_Power Costs - Comparison bx Rbtl-Staff-Jt-PC_Final Order Electric EXHIBIT A-1" xfId="5819"/>
    <cellStyle name="_Tenaska Comparison_Power Costs - Comparison bx Rbtl-Staff-Jt-PC_Final Order Electric EXHIBIT A-1 2" xfId="5820"/>
    <cellStyle name="_Tenaska Comparison_Rebuttal Power Costs" xfId="5821"/>
    <cellStyle name="_Tenaska Comparison_Rebuttal Power Costs 2" xfId="5822"/>
    <cellStyle name="_Tenaska Comparison_Rebuttal Power Costs 2 2" xfId="5823"/>
    <cellStyle name="_Tenaska Comparison_Rebuttal Power Costs 3" xfId="5824"/>
    <cellStyle name="_Tenaska Comparison_Rebuttal Power Costs_Adj Bench DR 3 for Initial Briefs (Electric)" xfId="5825"/>
    <cellStyle name="_Tenaska Comparison_Rebuttal Power Costs_Adj Bench DR 3 for Initial Briefs (Electric) 2" xfId="5826"/>
    <cellStyle name="_Tenaska Comparison_Rebuttal Power Costs_Adj Bench DR 3 for Initial Briefs (Electric) 2 2" xfId="5827"/>
    <cellStyle name="_Tenaska Comparison_Rebuttal Power Costs_Adj Bench DR 3 for Initial Briefs (Electric) 3" xfId="5828"/>
    <cellStyle name="_Tenaska Comparison_Rebuttal Power Costs_Adj Bench DR 3 for Initial Briefs (Electric)_DEM-WP(C) ENERG10C--ctn Mid-C_042010 2010GRC" xfId="5829"/>
    <cellStyle name="_Tenaska Comparison_Rebuttal Power Costs_DEM-WP(C) ENERG10C--ctn Mid-C_042010 2010GRC" xfId="5830"/>
    <cellStyle name="_Tenaska Comparison_Rebuttal Power Costs_Electric Rev Req Model (2009 GRC) Rebuttal" xfId="5831"/>
    <cellStyle name="_Tenaska Comparison_Rebuttal Power Costs_Electric Rev Req Model (2009 GRC) Rebuttal 2" xfId="5832"/>
    <cellStyle name="_Tenaska Comparison_Rebuttal Power Costs_Electric Rev Req Model (2009 GRC) Rebuttal REmoval of New  WH Solar AdjustMI" xfId="5833"/>
    <cellStyle name="_Tenaska Comparison_Rebuttal Power Costs_Electric Rev Req Model (2009 GRC) Rebuttal REmoval of New  WH Solar AdjustMI 2" xfId="5834"/>
    <cellStyle name="_Tenaska Comparison_Rebuttal Power Costs_Electric Rev Req Model (2009 GRC) Rebuttal REmoval of New  WH Solar AdjustMI 2 2" xfId="5835"/>
    <cellStyle name="_Tenaska Comparison_Rebuttal Power Costs_Electric Rev Req Model (2009 GRC) Rebuttal REmoval of New  WH Solar AdjustMI 3" xfId="5836"/>
    <cellStyle name="_Tenaska Comparison_Rebuttal Power Costs_Electric Rev Req Model (2009 GRC) Rebuttal REmoval of New  WH Solar AdjustMI_DEM-WP(C) ENERG10C--ctn Mid-C_042010 2010GRC" xfId="5837"/>
    <cellStyle name="_Tenaska Comparison_Rebuttal Power Costs_Electric Rev Req Model (2009 GRC) Revised 01-18-2010" xfId="5838"/>
    <cellStyle name="_Tenaska Comparison_Rebuttal Power Costs_Electric Rev Req Model (2009 GRC) Revised 01-18-2010 2" xfId="5839"/>
    <cellStyle name="_Tenaska Comparison_Rebuttal Power Costs_Electric Rev Req Model (2009 GRC) Revised 01-18-2010 2 2" xfId="5840"/>
    <cellStyle name="_Tenaska Comparison_Rebuttal Power Costs_Electric Rev Req Model (2009 GRC) Revised 01-18-2010 3" xfId="5841"/>
    <cellStyle name="_Tenaska Comparison_Rebuttal Power Costs_Electric Rev Req Model (2009 GRC) Revised 01-18-2010_DEM-WP(C) ENERG10C--ctn Mid-C_042010 2010GRC" xfId="5842"/>
    <cellStyle name="_Tenaska Comparison_Rebuttal Power Costs_Final Order Electric EXHIBIT A-1" xfId="5843"/>
    <cellStyle name="_Tenaska Comparison_Rebuttal Power Costs_Final Order Electric EXHIBIT A-1 2" xfId="5844"/>
    <cellStyle name="_Tenaska Comparison_Transmission Workbook for May BOD" xfId="5845"/>
    <cellStyle name="_Tenaska Comparison_Transmission Workbook for May BOD 2" xfId="5846"/>
    <cellStyle name="_Tenaska Comparison_Transmission Workbook for May BOD 2 2" xfId="5847"/>
    <cellStyle name="_Tenaska Comparison_Transmission Workbook for May BOD 3" xfId="5848"/>
    <cellStyle name="_Tenaska Comparison_Transmission Workbook for May BOD_DEM-WP(C) ENERG10C--ctn Mid-C_042010 2010GRC" xfId="5849"/>
    <cellStyle name="_Tenaska Comparison_Wind Integration 10GRC" xfId="5850"/>
    <cellStyle name="_Tenaska Comparison_Wind Integration 10GRC 2" xfId="5851"/>
    <cellStyle name="_Tenaska Comparison_Wind Integration 10GRC 2 2" xfId="5852"/>
    <cellStyle name="_Tenaska Comparison_Wind Integration 10GRC 3" xfId="5853"/>
    <cellStyle name="_Tenaska Comparison_Wind Integration 10GRC_DEM-WP(C) ENERG10C--ctn Mid-C_042010 2010GRC" xfId="5854"/>
    <cellStyle name="_x0013__TENASKA REGULATORY ASSET" xfId="5855"/>
    <cellStyle name="_x0013__TENASKA REGULATORY ASSET 2" xfId="5856"/>
    <cellStyle name="_Therms Data" xfId="5857"/>
    <cellStyle name="_Therms Data_Pro Forma Rev 09 GRC" xfId="5858"/>
    <cellStyle name="_Therms Data_Pro Forma Rev 2010 GRC" xfId="5859"/>
    <cellStyle name="_Therms Data_Pro Forma Rev 2010 GRC_Preliminary" xfId="5860"/>
    <cellStyle name="_Therms Data_Revenue (Feb 09 - Jan 10)" xfId="5861"/>
    <cellStyle name="_Therms Data_Revenue (Jan 09 - Dec 09)" xfId="5862"/>
    <cellStyle name="_Therms Data_Revenue (Mar 09 - Feb 10)" xfId="5863"/>
    <cellStyle name="_Therms Data_Volume Exhibit (Jan09 - Dec09)" xfId="5864"/>
    <cellStyle name="_Value Copy 11 30 05 gas 12 09 05 AURORA at 12 14 05" xfId="5865"/>
    <cellStyle name="_Value Copy 11 30 05 gas 12 09 05 AURORA at 12 14 05 2" xfId="5866"/>
    <cellStyle name="_Value Copy 11 30 05 gas 12 09 05 AURORA at 12 14 05 2 2" xfId="5867"/>
    <cellStyle name="_Value Copy 11 30 05 gas 12 09 05 AURORA at 12 14 05 2 2 2" xfId="5868"/>
    <cellStyle name="_Value Copy 11 30 05 gas 12 09 05 AURORA at 12 14 05 2 3" xfId="5869"/>
    <cellStyle name="_Value Copy 11 30 05 gas 12 09 05 AURORA at 12 14 05 3" xfId="5870"/>
    <cellStyle name="_Value Copy 11 30 05 gas 12 09 05 AURORA at 12 14 05 3 2" xfId="5871"/>
    <cellStyle name="_Value Copy 11 30 05 gas 12 09 05 AURORA at 12 14 05 4" xfId="5872"/>
    <cellStyle name="_Value Copy 11 30 05 gas 12 09 05 AURORA at 12 14 05 4 2" xfId="5873"/>
    <cellStyle name="_Value Copy 11 30 05 gas 12 09 05 AURORA at 12 14 05 4 2 2" xfId="5874"/>
    <cellStyle name="_Value Copy 11 30 05 gas 12 09 05 AURORA at 12 14 05 4 3" xfId="5875"/>
    <cellStyle name="_Value Copy 11 30 05 gas 12 09 05 AURORA at 12 14 05 5" xfId="5876"/>
    <cellStyle name="_Value Copy 11 30 05 gas 12 09 05 AURORA at 12 14 05 6" xfId="5877"/>
    <cellStyle name="_Value Copy 11 30 05 gas 12 09 05 AURORA at 12 14 05 6 2" xfId="5878"/>
    <cellStyle name="_Value Copy 11 30 05 gas 12 09 05 AURORA at 12 14 05 7" xfId="5879"/>
    <cellStyle name="_Value Copy 11 30 05 gas 12 09 05 AURORA at 12 14 05 7 2" xfId="5880"/>
    <cellStyle name="_Value Copy 11 30 05 gas 12 09 05 AURORA at 12 14 05_04 07E Wild Horse Wind Expansion (C) (2)" xfId="5881"/>
    <cellStyle name="_Value Copy 11 30 05 gas 12 09 05 AURORA at 12 14 05_04 07E Wild Horse Wind Expansion (C) (2) 2" xfId="5882"/>
    <cellStyle name="_Value Copy 11 30 05 gas 12 09 05 AURORA at 12 14 05_04 07E Wild Horse Wind Expansion (C) (2) 2 2" xfId="5883"/>
    <cellStyle name="_Value Copy 11 30 05 gas 12 09 05 AURORA at 12 14 05_04 07E Wild Horse Wind Expansion (C) (2) 3" xfId="5884"/>
    <cellStyle name="_Value Copy 11 30 05 gas 12 09 05 AURORA at 12 14 05_04 07E Wild Horse Wind Expansion (C) (2)_Adj Bench DR 3 for Initial Briefs (Electric)" xfId="5885"/>
    <cellStyle name="_Value Copy 11 30 05 gas 12 09 05 AURORA at 12 14 05_04 07E Wild Horse Wind Expansion (C) (2)_Adj Bench DR 3 for Initial Briefs (Electric) 2" xfId="5886"/>
    <cellStyle name="_Value Copy 11 30 05 gas 12 09 05 AURORA at 12 14 05_04 07E Wild Horse Wind Expansion (C) (2)_Adj Bench DR 3 for Initial Briefs (Electric) 2 2" xfId="5887"/>
    <cellStyle name="_Value Copy 11 30 05 gas 12 09 05 AURORA at 12 14 05_04 07E Wild Horse Wind Expansion (C) (2)_Adj Bench DR 3 for Initial Briefs (Electric) 3" xfId="5888"/>
    <cellStyle name="_Value Copy 11 30 05 gas 12 09 05 AURORA at 12 14 05_04 07E Wild Horse Wind Expansion (C) (2)_Adj Bench DR 3 for Initial Briefs (Electric)_DEM-WP(C) ENERG10C--ctn Mid-C_042010 2010GRC" xfId="5889"/>
    <cellStyle name="_Value Copy 11 30 05 gas 12 09 05 AURORA at 12 14 05_04 07E Wild Horse Wind Expansion (C) (2)_DEM-WP(C) ENERG10C--ctn Mid-C_042010 2010GRC" xfId="5890"/>
    <cellStyle name="_Value Copy 11 30 05 gas 12 09 05 AURORA at 12 14 05_04 07E Wild Horse Wind Expansion (C) (2)_Electric Rev Req Model (2009 GRC) " xfId="5891"/>
    <cellStyle name="_Value Copy 11 30 05 gas 12 09 05 AURORA at 12 14 05_04 07E Wild Horse Wind Expansion (C) (2)_Electric Rev Req Model (2009 GRC)  2" xfId="5892"/>
    <cellStyle name="_Value Copy 11 30 05 gas 12 09 05 AURORA at 12 14 05_04 07E Wild Horse Wind Expansion (C) (2)_Electric Rev Req Model (2009 GRC)  2 2" xfId="5893"/>
    <cellStyle name="_Value Copy 11 30 05 gas 12 09 05 AURORA at 12 14 05_04 07E Wild Horse Wind Expansion (C) (2)_Electric Rev Req Model (2009 GRC)  3" xfId="5894"/>
    <cellStyle name="_Value Copy 11 30 05 gas 12 09 05 AURORA at 12 14 05_04 07E Wild Horse Wind Expansion (C) (2)_Electric Rev Req Model (2009 GRC) _DEM-WP(C) ENERG10C--ctn Mid-C_042010 2010GRC" xfId="5895"/>
    <cellStyle name="_Value Copy 11 30 05 gas 12 09 05 AURORA at 12 14 05_04 07E Wild Horse Wind Expansion (C) (2)_Electric Rev Req Model (2009 GRC) Rebuttal" xfId="5896"/>
    <cellStyle name="_Value Copy 11 30 05 gas 12 09 05 AURORA at 12 14 05_04 07E Wild Horse Wind Expansion (C) (2)_Electric Rev Req Model (2009 GRC) Rebuttal 2" xfId="5897"/>
    <cellStyle name="_Value Copy 11 30 05 gas 12 09 05 AURORA at 12 14 05_04 07E Wild Horse Wind Expansion (C) (2)_Electric Rev Req Model (2009 GRC) Rebuttal REmoval of New  WH Solar AdjustMI" xfId="5898"/>
    <cellStyle name="_Value Copy 11 30 05 gas 12 09 05 AURORA at 12 14 05_04 07E Wild Horse Wind Expansion (C) (2)_Electric Rev Req Model (2009 GRC) Rebuttal REmoval of New  WH Solar AdjustMI 2" xfId="5899"/>
    <cellStyle name="_Value Copy 11 30 05 gas 12 09 05 AURORA at 12 14 05_04 07E Wild Horse Wind Expansion (C) (2)_Electric Rev Req Model (2009 GRC) Rebuttal REmoval of New  WH Solar AdjustMI 2 2" xfId="5900"/>
    <cellStyle name="_Value Copy 11 30 05 gas 12 09 05 AURORA at 12 14 05_04 07E Wild Horse Wind Expansion (C) (2)_Electric Rev Req Model (2009 GRC) Rebuttal REmoval of New  WH Solar AdjustMI 3" xfId="5901"/>
    <cellStyle name="_Value Copy 11 30 05 gas 12 09 05 AURORA at 12 14 05_04 07E Wild Horse Wind Expansion (C) (2)_Electric Rev Req Model (2009 GRC) Rebuttal REmoval of New  WH Solar AdjustMI_DEM-WP(C) ENERG10C--ctn Mid-C_042010 2010GRC" xfId="5902"/>
    <cellStyle name="_Value Copy 11 30 05 gas 12 09 05 AURORA at 12 14 05_04 07E Wild Horse Wind Expansion (C) (2)_Electric Rev Req Model (2009 GRC) Revised 01-18-2010" xfId="5903"/>
    <cellStyle name="_Value Copy 11 30 05 gas 12 09 05 AURORA at 12 14 05_04 07E Wild Horse Wind Expansion (C) (2)_Electric Rev Req Model (2009 GRC) Revised 01-18-2010 2" xfId="5904"/>
    <cellStyle name="_Value Copy 11 30 05 gas 12 09 05 AURORA at 12 14 05_04 07E Wild Horse Wind Expansion (C) (2)_Electric Rev Req Model (2009 GRC) Revised 01-18-2010 2 2" xfId="5905"/>
    <cellStyle name="_Value Copy 11 30 05 gas 12 09 05 AURORA at 12 14 05_04 07E Wild Horse Wind Expansion (C) (2)_Electric Rev Req Model (2009 GRC) Revised 01-18-2010 3" xfId="5906"/>
    <cellStyle name="_Value Copy 11 30 05 gas 12 09 05 AURORA at 12 14 05_04 07E Wild Horse Wind Expansion (C) (2)_Electric Rev Req Model (2009 GRC) Revised 01-18-2010_DEM-WP(C) ENERG10C--ctn Mid-C_042010 2010GRC" xfId="5907"/>
    <cellStyle name="_Value Copy 11 30 05 gas 12 09 05 AURORA at 12 14 05_04 07E Wild Horse Wind Expansion (C) (2)_Final Order Electric EXHIBIT A-1" xfId="5908"/>
    <cellStyle name="_Value Copy 11 30 05 gas 12 09 05 AURORA at 12 14 05_04 07E Wild Horse Wind Expansion (C) (2)_Final Order Electric EXHIBIT A-1 2" xfId="5909"/>
    <cellStyle name="_Value Copy 11 30 05 gas 12 09 05 AURORA at 12 14 05_04 07E Wild Horse Wind Expansion (C) (2)_TENASKA REGULATORY ASSET" xfId="5910"/>
    <cellStyle name="_Value Copy 11 30 05 gas 12 09 05 AURORA at 12 14 05_04 07E Wild Horse Wind Expansion (C) (2)_TENASKA REGULATORY ASSET 2" xfId="5911"/>
    <cellStyle name="_Value Copy 11 30 05 gas 12 09 05 AURORA at 12 14 05_16.37E Wild Horse Expansion DeferralRevwrkingfile SF" xfId="5912"/>
    <cellStyle name="_Value Copy 11 30 05 gas 12 09 05 AURORA at 12 14 05_16.37E Wild Horse Expansion DeferralRevwrkingfile SF 2" xfId="5913"/>
    <cellStyle name="_Value Copy 11 30 05 gas 12 09 05 AURORA at 12 14 05_16.37E Wild Horse Expansion DeferralRevwrkingfile SF 2 2" xfId="5914"/>
    <cellStyle name="_Value Copy 11 30 05 gas 12 09 05 AURORA at 12 14 05_16.37E Wild Horse Expansion DeferralRevwrkingfile SF 3" xfId="5915"/>
    <cellStyle name="_Value Copy 11 30 05 gas 12 09 05 AURORA at 12 14 05_16.37E Wild Horse Expansion DeferralRevwrkingfile SF_DEM-WP(C) ENERG10C--ctn Mid-C_042010 2010GRC" xfId="5916"/>
    <cellStyle name="_Value Copy 11 30 05 gas 12 09 05 AURORA at 12 14 05_2009 GRC Compl Filing - Exhibit D" xfId="5917"/>
    <cellStyle name="_Value Copy 11 30 05 gas 12 09 05 AURORA at 12 14 05_2009 GRC Compl Filing - Exhibit D 2" xfId="5918"/>
    <cellStyle name="_Value Copy 11 30 05 gas 12 09 05 AURORA at 12 14 05_2009 GRC Compl Filing - Exhibit D 2 2" xfId="5919"/>
    <cellStyle name="_Value Copy 11 30 05 gas 12 09 05 AURORA at 12 14 05_2009 GRC Compl Filing - Exhibit D 3" xfId="5920"/>
    <cellStyle name="_Value Copy 11 30 05 gas 12 09 05 AURORA at 12 14 05_2009 GRC Compl Filing - Exhibit D_DEM-WP(C) ENERG10C--ctn Mid-C_042010 2010GRC" xfId="5921"/>
    <cellStyle name="_Value Copy 11 30 05 gas 12 09 05 AURORA at 12 14 05_4 31 Regulatory Assets and Liabilities  7 06- Exhibit D" xfId="5922"/>
    <cellStyle name="_Value Copy 11 30 05 gas 12 09 05 AURORA at 12 14 05_4 31 Regulatory Assets and Liabilities  7 06- Exhibit D 2" xfId="5923"/>
    <cellStyle name="_Value Copy 11 30 05 gas 12 09 05 AURORA at 12 14 05_4 31 Regulatory Assets and Liabilities  7 06- Exhibit D 2 2" xfId="5924"/>
    <cellStyle name="_Value Copy 11 30 05 gas 12 09 05 AURORA at 12 14 05_4 31 Regulatory Assets and Liabilities  7 06- Exhibit D 3" xfId="5925"/>
    <cellStyle name="_Value Copy 11 30 05 gas 12 09 05 AURORA at 12 14 05_4 31 Regulatory Assets and Liabilities  7 06- Exhibit D_DEM-WP(C) ENERG10C--ctn Mid-C_042010 2010GRC" xfId="5926"/>
    <cellStyle name="_Value Copy 11 30 05 gas 12 09 05 AURORA at 12 14 05_4 31 Regulatory Assets and Liabilities  7 06- Exhibit D_NIM Summary" xfId="5927"/>
    <cellStyle name="_Value Copy 11 30 05 gas 12 09 05 AURORA at 12 14 05_4 31 Regulatory Assets and Liabilities  7 06- Exhibit D_NIM Summary 2" xfId="5928"/>
    <cellStyle name="_Value Copy 11 30 05 gas 12 09 05 AURORA at 12 14 05_4 31 Regulatory Assets and Liabilities  7 06- Exhibit D_NIM Summary 2 2" xfId="5929"/>
    <cellStyle name="_Value Copy 11 30 05 gas 12 09 05 AURORA at 12 14 05_4 31 Regulatory Assets and Liabilities  7 06- Exhibit D_NIM Summary 3" xfId="5930"/>
    <cellStyle name="_Value Copy 11 30 05 gas 12 09 05 AURORA at 12 14 05_4 31 Regulatory Assets and Liabilities  7 06- Exhibit D_NIM Summary_DEM-WP(C) ENERG10C--ctn Mid-C_042010 2010GRC" xfId="5931"/>
    <cellStyle name="_Value Copy 11 30 05 gas 12 09 05 AURORA at 12 14 05_4 31E Reg Asset  Liab and EXH D" xfId="5932"/>
    <cellStyle name="_Value Copy 11 30 05 gas 12 09 05 AURORA at 12 14 05_4 31E Reg Asset  Liab and EXH D _ Aug 10 Filing (2)" xfId="5933"/>
    <cellStyle name="_Value Copy 11 30 05 gas 12 09 05 AURORA at 12 14 05_4 32 Regulatory Assets and Liabilities  7 06- Exhibit D" xfId="5934"/>
    <cellStyle name="_Value Copy 11 30 05 gas 12 09 05 AURORA at 12 14 05_4 32 Regulatory Assets and Liabilities  7 06- Exhibit D 2" xfId="5935"/>
    <cellStyle name="_Value Copy 11 30 05 gas 12 09 05 AURORA at 12 14 05_4 32 Regulatory Assets and Liabilities  7 06- Exhibit D 2 2" xfId="5936"/>
    <cellStyle name="_Value Copy 11 30 05 gas 12 09 05 AURORA at 12 14 05_4 32 Regulatory Assets and Liabilities  7 06- Exhibit D 3" xfId="5937"/>
    <cellStyle name="_Value Copy 11 30 05 gas 12 09 05 AURORA at 12 14 05_4 32 Regulatory Assets and Liabilities  7 06- Exhibit D_DEM-WP(C) ENERG10C--ctn Mid-C_042010 2010GRC" xfId="5938"/>
    <cellStyle name="_Value Copy 11 30 05 gas 12 09 05 AURORA at 12 14 05_4 32 Regulatory Assets and Liabilities  7 06- Exhibit D_NIM Summary" xfId="5939"/>
    <cellStyle name="_Value Copy 11 30 05 gas 12 09 05 AURORA at 12 14 05_4 32 Regulatory Assets and Liabilities  7 06- Exhibit D_NIM Summary 2" xfId="5940"/>
    <cellStyle name="_Value Copy 11 30 05 gas 12 09 05 AURORA at 12 14 05_4 32 Regulatory Assets and Liabilities  7 06- Exhibit D_NIM Summary 2 2" xfId="5941"/>
    <cellStyle name="_Value Copy 11 30 05 gas 12 09 05 AURORA at 12 14 05_4 32 Regulatory Assets and Liabilities  7 06- Exhibit D_NIM Summary 3" xfId="5942"/>
    <cellStyle name="_Value Copy 11 30 05 gas 12 09 05 AURORA at 12 14 05_4 32 Regulatory Assets and Liabilities  7 06- Exhibit D_NIM Summary_DEM-WP(C) ENERG10C--ctn Mid-C_042010 2010GRC" xfId="5943"/>
    <cellStyle name="_Value Copy 11 30 05 gas 12 09 05 AURORA at 12 14 05_AURORA Total New" xfId="5944"/>
    <cellStyle name="_Value Copy 11 30 05 gas 12 09 05 AURORA at 12 14 05_AURORA Total New 2" xfId="5945"/>
    <cellStyle name="_Value Copy 11 30 05 gas 12 09 05 AURORA at 12 14 05_AURORA Total New 2 2" xfId="5946"/>
    <cellStyle name="_Value Copy 11 30 05 gas 12 09 05 AURORA at 12 14 05_AURORA Total New 3" xfId="5947"/>
    <cellStyle name="_Value Copy 11 30 05 gas 12 09 05 AURORA at 12 14 05_Book2" xfId="5948"/>
    <cellStyle name="_Value Copy 11 30 05 gas 12 09 05 AURORA at 12 14 05_Book2 2" xfId="5949"/>
    <cellStyle name="_Value Copy 11 30 05 gas 12 09 05 AURORA at 12 14 05_Book2 2 2" xfId="5950"/>
    <cellStyle name="_Value Copy 11 30 05 gas 12 09 05 AURORA at 12 14 05_Book2 3" xfId="5951"/>
    <cellStyle name="_Value Copy 11 30 05 gas 12 09 05 AURORA at 12 14 05_Book2_Adj Bench DR 3 for Initial Briefs (Electric)" xfId="5952"/>
    <cellStyle name="_Value Copy 11 30 05 gas 12 09 05 AURORA at 12 14 05_Book2_Adj Bench DR 3 for Initial Briefs (Electric) 2" xfId="5953"/>
    <cellStyle name="_Value Copy 11 30 05 gas 12 09 05 AURORA at 12 14 05_Book2_Adj Bench DR 3 for Initial Briefs (Electric) 2 2" xfId="5954"/>
    <cellStyle name="_Value Copy 11 30 05 gas 12 09 05 AURORA at 12 14 05_Book2_Adj Bench DR 3 for Initial Briefs (Electric) 3" xfId="5955"/>
    <cellStyle name="_Value Copy 11 30 05 gas 12 09 05 AURORA at 12 14 05_Book2_Adj Bench DR 3 for Initial Briefs (Electric)_DEM-WP(C) ENERG10C--ctn Mid-C_042010 2010GRC" xfId="5956"/>
    <cellStyle name="_Value Copy 11 30 05 gas 12 09 05 AURORA at 12 14 05_Book2_DEM-WP(C) ENERG10C--ctn Mid-C_042010 2010GRC" xfId="5957"/>
    <cellStyle name="_Value Copy 11 30 05 gas 12 09 05 AURORA at 12 14 05_Book2_Electric Rev Req Model (2009 GRC) Rebuttal" xfId="5958"/>
    <cellStyle name="_Value Copy 11 30 05 gas 12 09 05 AURORA at 12 14 05_Book2_Electric Rev Req Model (2009 GRC) Rebuttal 2" xfId="5959"/>
    <cellStyle name="_Value Copy 11 30 05 gas 12 09 05 AURORA at 12 14 05_Book2_Electric Rev Req Model (2009 GRC) Rebuttal REmoval of New  WH Solar AdjustMI" xfId="5960"/>
    <cellStyle name="_Value Copy 11 30 05 gas 12 09 05 AURORA at 12 14 05_Book2_Electric Rev Req Model (2009 GRC) Rebuttal REmoval of New  WH Solar AdjustMI 2" xfId="5961"/>
    <cellStyle name="_Value Copy 11 30 05 gas 12 09 05 AURORA at 12 14 05_Book2_Electric Rev Req Model (2009 GRC) Rebuttal REmoval of New  WH Solar AdjustMI 2 2" xfId="5962"/>
    <cellStyle name="_Value Copy 11 30 05 gas 12 09 05 AURORA at 12 14 05_Book2_Electric Rev Req Model (2009 GRC) Rebuttal REmoval of New  WH Solar AdjustMI 3" xfId="5963"/>
    <cellStyle name="_Value Copy 11 30 05 gas 12 09 05 AURORA at 12 14 05_Book2_Electric Rev Req Model (2009 GRC) Rebuttal REmoval of New  WH Solar AdjustMI_DEM-WP(C) ENERG10C--ctn Mid-C_042010 2010GRC" xfId="5964"/>
    <cellStyle name="_Value Copy 11 30 05 gas 12 09 05 AURORA at 12 14 05_Book2_Electric Rev Req Model (2009 GRC) Revised 01-18-2010" xfId="5965"/>
    <cellStyle name="_Value Copy 11 30 05 gas 12 09 05 AURORA at 12 14 05_Book2_Electric Rev Req Model (2009 GRC) Revised 01-18-2010 2" xfId="5966"/>
    <cellStyle name="_Value Copy 11 30 05 gas 12 09 05 AURORA at 12 14 05_Book2_Electric Rev Req Model (2009 GRC) Revised 01-18-2010 2 2" xfId="5967"/>
    <cellStyle name="_Value Copy 11 30 05 gas 12 09 05 AURORA at 12 14 05_Book2_Electric Rev Req Model (2009 GRC) Revised 01-18-2010 3" xfId="5968"/>
    <cellStyle name="_Value Copy 11 30 05 gas 12 09 05 AURORA at 12 14 05_Book2_Electric Rev Req Model (2009 GRC) Revised 01-18-2010_DEM-WP(C) ENERG10C--ctn Mid-C_042010 2010GRC" xfId="5969"/>
    <cellStyle name="_Value Copy 11 30 05 gas 12 09 05 AURORA at 12 14 05_Book2_Final Order Electric EXHIBIT A-1" xfId="5970"/>
    <cellStyle name="_Value Copy 11 30 05 gas 12 09 05 AURORA at 12 14 05_Book2_Final Order Electric EXHIBIT A-1 2" xfId="5971"/>
    <cellStyle name="_Value Copy 11 30 05 gas 12 09 05 AURORA at 12 14 05_Book4" xfId="5972"/>
    <cellStyle name="_Value Copy 11 30 05 gas 12 09 05 AURORA at 12 14 05_Book4 2" xfId="5973"/>
    <cellStyle name="_Value Copy 11 30 05 gas 12 09 05 AURORA at 12 14 05_Book4 2 2" xfId="5974"/>
    <cellStyle name="_Value Copy 11 30 05 gas 12 09 05 AURORA at 12 14 05_Book4 3" xfId="5975"/>
    <cellStyle name="_Value Copy 11 30 05 gas 12 09 05 AURORA at 12 14 05_Book4_DEM-WP(C) ENERG10C--ctn Mid-C_042010 2010GRC" xfId="5976"/>
    <cellStyle name="_Value Copy 11 30 05 gas 12 09 05 AURORA at 12 14 05_Book9" xfId="5977"/>
    <cellStyle name="_Value Copy 11 30 05 gas 12 09 05 AURORA at 12 14 05_Book9 2" xfId="5978"/>
    <cellStyle name="_Value Copy 11 30 05 gas 12 09 05 AURORA at 12 14 05_Book9 2 2" xfId="5979"/>
    <cellStyle name="_Value Copy 11 30 05 gas 12 09 05 AURORA at 12 14 05_Book9 3" xfId="5980"/>
    <cellStyle name="_Value Copy 11 30 05 gas 12 09 05 AURORA at 12 14 05_Book9_DEM-WP(C) ENERG10C--ctn Mid-C_042010 2010GRC" xfId="5981"/>
    <cellStyle name="_Value Copy 11 30 05 gas 12 09 05 AURORA at 12 14 05_Chelan PUD Power Costs (8-10)" xfId="5982"/>
    <cellStyle name="_Value Copy 11 30 05 gas 12 09 05 AURORA at 12 14 05_DEM-WP(C) Chelan Power Costs" xfId="5983"/>
    <cellStyle name="_Value Copy 11 30 05 gas 12 09 05 AURORA at 12 14 05_DEM-WP(C) ENERG10C--ctn Mid-C_042010 2010GRC" xfId="5984"/>
    <cellStyle name="_Value Copy 11 30 05 gas 12 09 05 AURORA at 12 14 05_DEM-WP(C) Gas Transport 2010GRC" xfId="5985"/>
    <cellStyle name="_Value Copy 11 30 05 gas 12 09 05 AURORA at 12 14 05_Exhibit D fr R Gho 12-31-08" xfId="5986"/>
    <cellStyle name="_Value Copy 11 30 05 gas 12 09 05 AURORA at 12 14 05_Exhibit D fr R Gho 12-31-08 2" xfId="5987"/>
    <cellStyle name="_Value Copy 11 30 05 gas 12 09 05 AURORA at 12 14 05_Exhibit D fr R Gho 12-31-08 2 2" xfId="5988"/>
    <cellStyle name="_Value Copy 11 30 05 gas 12 09 05 AURORA at 12 14 05_Exhibit D fr R Gho 12-31-08 3" xfId="5989"/>
    <cellStyle name="_Value Copy 11 30 05 gas 12 09 05 AURORA at 12 14 05_Exhibit D fr R Gho 12-31-08 v2" xfId="5990"/>
    <cellStyle name="_Value Copy 11 30 05 gas 12 09 05 AURORA at 12 14 05_Exhibit D fr R Gho 12-31-08 v2 2" xfId="5991"/>
    <cellStyle name="_Value Copy 11 30 05 gas 12 09 05 AURORA at 12 14 05_Exhibit D fr R Gho 12-31-08 v2 2 2" xfId="5992"/>
    <cellStyle name="_Value Copy 11 30 05 gas 12 09 05 AURORA at 12 14 05_Exhibit D fr R Gho 12-31-08 v2 3" xfId="5993"/>
    <cellStyle name="_Value Copy 11 30 05 gas 12 09 05 AURORA at 12 14 05_Exhibit D fr R Gho 12-31-08 v2_DEM-WP(C) ENERG10C--ctn Mid-C_042010 2010GRC" xfId="5994"/>
    <cellStyle name="_Value Copy 11 30 05 gas 12 09 05 AURORA at 12 14 05_Exhibit D fr R Gho 12-31-08 v2_NIM Summary" xfId="5995"/>
    <cellStyle name="_Value Copy 11 30 05 gas 12 09 05 AURORA at 12 14 05_Exhibit D fr R Gho 12-31-08 v2_NIM Summary 2" xfId="5996"/>
    <cellStyle name="_Value Copy 11 30 05 gas 12 09 05 AURORA at 12 14 05_Exhibit D fr R Gho 12-31-08 v2_NIM Summary 2 2" xfId="5997"/>
    <cellStyle name="_Value Copy 11 30 05 gas 12 09 05 AURORA at 12 14 05_Exhibit D fr R Gho 12-31-08 v2_NIM Summary 3" xfId="5998"/>
    <cellStyle name="_Value Copy 11 30 05 gas 12 09 05 AURORA at 12 14 05_Exhibit D fr R Gho 12-31-08 v2_NIM Summary_DEM-WP(C) ENERG10C--ctn Mid-C_042010 2010GRC" xfId="5999"/>
    <cellStyle name="_Value Copy 11 30 05 gas 12 09 05 AURORA at 12 14 05_Exhibit D fr R Gho 12-31-08_DEM-WP(C) ENERG10C--ctn Mid-C_042010 2010GRC" xfId="6000"/>
    <cellStyle name="_Value Copy 11 30 05 gas 12 09 05 AURORA at 12 14 05_Exhibit D fr R Gho 12-31-08_NIM Summary" xfId="6001"/>
    <cellStyle name="_Value Copy 11 30 05 gas 12 09 05 AURORA at 12 14 05_Exhibit D fr R Gho 12-31-08_NIM Summary 2" xfId="6002"/>
    <cellStyle name="_Value Copy 11 30 05 gas 12 09 05 AURORA at 12 14 05_Exhibit D fr R Gho 12-31-08_NIM Summary 2 2" xfId="6003"/>
    <cellStyle name="_Value Copy 11 30 05 gas 12 09 05 AURORA at 12 14 05_Exhibit D fr R Gho 12-31-08_NIM Summary 3" xfId="6004"/>
    <cellStyle name="_Value Copy 11 30 05 gas 12 09 05 AURORA at 12 14 05_Exhibit D fr R Gho 12-31-08_NIM Summary_DEM-WP(C) ENERG10C--ctn Mid-C_042010 2010GRC" xfId="6005"/>
    <cellStyle name="_Value Copy 11 30 05 gas 12 09 05 AURORA at 12 14 05_Hopkins Ridge Prepaid Tran - Interest Earned RY 12ME Feb  '11" xfId="6006"/>
    <cellStyle name="_Value Copy 11 30 05 gas 12 09 05 AURORA at 12 14 05_Hopkins Ridge Prepaid Tran - Interest Earned RY 12ME Feb  '11 2" xfId="6007"/>
    <cellStyle name="_Value Copy 11 30 05 gas 12 09 05 AURORA at 12 14 05_Hopkins Ridge Prepaid Tran - Interest Earned RY 12ME Feb  '11 2 2" xfId="6008"/>
    <cellStyle name="_Value Copy 11 30 05 gas 12 09 05 AURORA at 12 14 05_Hopkins Ridge Prepaid Tran - Interest Earned RY 12ME Feb  '11 3" xfId="6009"/>
    <cellStyle name="_Value Copy 11 30 05 gas 12 09 05 AURORA at 12 14 05_Hopkins Ridge Prepaid Tran - Interest Earned RY 12ME Feb  '11_DEM-WP(C) ENERG10C--ctn Mid-C_042010 2010GRC" xfId="6010"/>
    <cellStyle name="_Value Copy 11 30 05 gas 12 09 05 AURORA at 12 14 05_Hopkins Ridge Prepaid Tran - Interest Earned RY 12ME Feb  '11_NIM Summary" xfId="6011"/>
    <cellStyle name="_Value Copy 11 30 05 gas 12 09 05 AURORA at 12 14 05_Hopkins Ridge Prepaid Tran - Interest Earned RY 12ME Feb  '11_NIM Summary 2" xfId="6012"/>
    <cellStyle name="_Value Copy 11 30 05 gas 12 09 05 AURORA at 12 14 05_Hopkins Ridge Prepaid Tran - Interest Earned RY 12ME Feb  '11_NIM Summary 2 2" xfId="6013"/>
    <cellStyle name="_Value Copy 11 30 05 gas 12 09 05 AURORA at 12 14 05_Hopkins Ridge Prepaid Tran - Interest Earned RY 12ME Feb  '11_NIM Summary 3" xfId="6014"/>
    <cellStyle name="_Value Copy 11 30 05 gas 12 09 05 AURORA at 12 14 05_Hopkins Ridge Prepaid Tran - Interest Earned RY 12ME Feb  '11_NIM Summary_DEM-WP(C) ENERG10C--ctn Mid-C_042010 2010GRC" xfId="6015"/>
    <cellStyle name="_Value Copy 11 30 05 gas 12 09 05 AURORA at 12 14 05_Hopkins Ridge Prepaid Tran - Interest Earned RY 12ME Feb  '11_Transmission Workbook for May BOD" xfId="6016"/>
    <cellStyle name="_Value Copy 11 30 05 gas 12 09 05 AURORA at 12 14 05_Hopkins Ridge Prepaid Tran - Interest Earned RY 12ME Feb  '11_Transmission Workbook for May BOD 2" xfId="6017"/>
    <cellStyle name="_Value Copy 11 30 05 gas 12 09 05 AURORA at 12 14 05_Hopkins Ridge Prepaid Tran - Interest Earned RY 12ME Feb  '11_Transmission Workbook for May BOD 2 2" xfId="6018"/>
    <cellStyle name="_Value Copy 11 30 05 gas 12 09 05 AURORA at 12 14 05_Hopkins Ridge Prepaid Tran - Interest Earned RY 12ME Feb  '11_Transmission Workbook for May BOD 3" xfId="6019"/>
    <cellStyle name="_Value Copy 11 30 05 gas 12 09 05 AURORA at 12 14 05_Hopkins Ridge Prepaid Tran - Interest Earned RY 12ME Feb  '11_Transmission Workbook for May BOD_DEM-WP(C) ENERG10C--ctn Mid-C_042010 2010GRC" xfId="6020"/>
    <cellStyle name="_Value Copy 11 30 05 gas 12 09 05 AURORA at 12 14 05_NIM Summary" xfId="6021"/>
    <cellStyle name="_Value Copy 11 30 05 gas 12 09 05 AURORA at 12 14 05_NIM Summary 09GRC" xfId="6022"/>
    <cellStyle name="_Value Copy 11 30 05 gas 12 09 05 AURORA at 12 14 05_NIM Summary 09GRC 2" xfId="6023"/>
    <cellStyle name="_Value Copy 11 30 05 gas 12 09 05 AURORA at 12 14 05_NIM Summary 09GRC 2 2" xfId="6024"/>
    <cellStyle name="_Value Copy 11 30 05 gas 12 09 05 AURORA at 12 14 05_NIM Summary 09GRC 3" xfId="6025"/>
    <cellStyle name="_Value Copy 11 30 05 gas 12 09 05 AURORA at 12 14 05_NIM Summary 09GRC_DEM-WP(C) ENERG10C--ctn Mid-C_042010 2010GRC" xfId="6026"/>
    <cellStyle name="_Value Copy 11 30 05 gas 12 09 05 AURORA at 12 14 05_NIM Summary 10" xfId="6027"/>
    <cellStyle name="_Value Copy 11 30 05 gas 12 09 05 AURORA at 12 14 05_NIM Summary 11" xfId="6028"/>
    <cellStyle name="_Value Copy 11 30 05 gas 12 09 05 AURORA at 12 14 05_NIM Summary 12" xfId="6029"/>
    <cellStyle name="_Value Copy 11 30 05 gas 12 09 05 AURORA at 12 14 05_NIM Summary 13" xfId="6030"/>
    <cellStyle name="_Value Copy 11 30 05 gas 12 09 05 AURORA at 12 14 05_NIM Summary 14" xfId="6031"/>
    <cellStyle name="_Value Copy 11 30 05 gas 12 09 05 AURORA at 12 14 05_NIM Summary 2" xfId="6032"/>
    <cellStyle name="_Value Copy 11 30 05 gas 12 09 05 AURORA at 12 14 05_NIM Summary 2 2" xfId="6033"/>
    <cellStyle name="_Value Copy 11 30 05 gas 12 09 05 AURORA at 12 14 05_NIM Summary 3" xfId="6034"/>
    <cellStyle name="_Value Copy 11 30 05 gas 12 09 05 AURORA at 12 14 05_NIM Summary 3 2" xfId="6035"/>
    <cellStyle name="_Value Copy 11 30 05 gas 12 09 05 AURORA at 12 14 05_NIM Summary 4" xfId="6036"/>
    <cellStyle name="_Value Copy 11 30 05 gas 12 09 05 AURORA at 12 14 05_NIM Summary 4 2" xfId="6037"/>
    <cellStyle name="_Value Copy 11 30 05 gas 12 09 05 AURORA at 12 14 05_NIM Summary 5" xfId="6038"/>
    <cellStyle name="_Value Copy 11 30 05 gas 12 09 05 AURORA at 12 14 05_NIM Summary 5 2" xfId="6039"/>
    <cellStyle name="_Value Copy 11 30 05 gas 12 09 05 AURORA at 12 14 05_NIM Summary 6" xfId="6040"/>
    <cellStyle name="_Value Copy 11 30 05 gas 12 09 05 AURORA at 12 14 05_NIM Summary 6 2" xfId="6041"/>
    <cellStyle name="_Value Copy 11 30 05 gas 12 09 05 AURORA at 12 14 05_NIM Summary 7" xfId="6042"/>
    <cellStyle name="_Value Copy 11 30 05 gas 12 09 05 AURORA at 12 14 05_NIM Summary 7 2" xfId="6043"/>
    <cellStyle name="_Value Copy 11 30 05 gas 12 09 05 AURORA at 12 14 05_NIM Summary 8" xfId="6044"/>
    <cellStyle name="_Value Copy 11 30 05 gas 12 09 05 AURORA at 12 14 05_NIM Summary 8 2" xfId="6045"/>
    <cellStyle name="_Value Copy 11 30 05 gas 12 09 05 AURORA at 12 14 05_NIM Summary 9" xfId="6046"/>
    <cellStyle name="_Value Copy 11 30 05 gas 12 09 05 AURORA at 12 14 05_NIM Summary 9 2" xfId="6047"/>
    <cellStyle name="_Value Copy 11 30 05 gas 12 09 05 AURORA at 12 14 05_NIM Summary_DEM-WP(C) ENERG10C--ctn Mid-C_042010 2010GRC" xfId="6048"/>
    <cellStyle name="_Value Copy 11 30 05 gas 12 09 05 AURORA at 12 14 05_PCA 7 - Exhibit D update 11_30_08 (2)" xfId="6049"/>
    <cellStyle name="_Value Copy 11 30 05 gas 12 09 05 AURORA at 12 14 05_PCA 7 - Exhibit D update 11_30_08 (2) 2" xfId="6050"/>
    <cellStyle name="_Value Copy 11 30 05 gas 12 09 05 AURORA at 12 14 05_PCA 7 - Exhibit D update 11_30_08 (2) 2 2" xfId="6051"/>
    <cellStyle name="_Value Copy 11 30 05 gas 12 09 05 AURORA at 12 14 05_PCA 7 - Exhibit D update 11_30_08 (2) 2 2 2" xfId="6052"/>
    <cellStyle name="_Value Copy 11 30 05 gas 12 09 05 AURORA at 12 14 05_PCA 7 - Exhibit D update 11_30_08 (2) 2 3" xfId="6053"/>
    <cellStyle name="_Value Copy 11 30 05 gas 12 09 05 AURORA at 12 14 05_PCA 7 - Exhibit D update 11_30_08 (2) 3" xfId="6054"/>
    <cellStyle name="_Value Copy 11 30 05 gas 12 09 05 AURORA at 12 14 05_PCA 7 - Exhibit D update 11_30_08 (2) 3 2" xfId="6055"/>
    <cellStyle name="_Value Copy 11 30 05 gas 12 09 05 AURORA at 12 14 05_PCA 7 - Exhibit D update 11_30_08 (2) 4" xfId="6056"/>
    <cellStyle name="_Value Copy 11 30 05 gas 12 09 05 AURORA at 12 14 05_PCA 7 - Exhibit D update 11_30_08 (2)_DEM-WP(C) ENERG10C--ctn Mid-C_042010 2010GRC" xfId="6057"/>
    <cellStyle name="_Value Copy 11 30 05 gas 12 09 05 AURORA at 12 14 05_PCA 7 - Exhibit D update 11_30_08 (2)_NIM Summary" xfId="6058"/>
    <cellStyle name="_Value Copy 11 30 05 gas 12 09 05 AURORA at 12 14 05_PCA 7 - Exhibit D update 11_30_08 (2)_NIM Summary 2" xfId="6059"/>
    <cellStyle name="_Value Copy 11 30 05 gas 12 09 05 AURORA at 12 14 05_PCA 7 - Exhibit D update 11_30_08 (2)_NIM Summary 2 2" xfId="6060"/>
    <cellStyle name="_Value Copy 11 30 05 gas 12 09 05 AURORA at 12 14 05_PCA 7 - Exhibit D update 11_30_08 (2)_NIM Summary 3" xfId="6061"/>
    <cellStyle name="_Value Copy 11 30 05 gas 12 09 05 AURORA at 12 14 05_PCA 7 - Exhibit D update 11_30_08 (2)_NIM Summary_DEM-WP(C) ENERG10C--ctn Mid-C_042010 2010GRC" xfId="6062"/>
    <cellStyle name="_Value Copy 11 30 05 gas 12 09 05 AURORA at 12 14 05_PCA 9 -  Exhibit D April 2010 (3)" xfId="6063"/>
    <cellStyle name="_Value Copy 11 30 05 gas 12 09 05 AURORA at 12 14 05_PCA 9 -  Exhibit D April 2010 (3) 2" xfId="6064"/>
    <cellStyle name="_Value Copy 11 30 05 gas 12 09 05 AURORA at 12 14 05_PCA 9 -  Exhibit D April 2010 (3) 2 2" xfId="6065"/>
    <cellStyle name="_Value Copy 11 30 05 gas 12 09 05 AURORA at 12 14 05_PCA 9 -  Exhibit D April 2010 (3) 3" xfId="6066"/>
    <cellStyle name="_Value Copy 11 30 05 gas 12 09 05 AURORA at 12 14 05_PCA 9 -  Exhibit D April 2010 (3)_DEM-WP(C) ENERG10C--ctn Mid-C_042010 2010GRC" xfId="6067"/>
    <cellStyle name="_Value Copy 11 30 05 gas 12 09 05 AURORA at 12 14 05_Power Costs - Comparison bx Rbtl-Staff-Jt-PC" xfId="6068"/>
    <cellStyle name="_Value Copy 11 30 05 gas 12 09 05 AURORA at 12 14 05_Power Costs - Comparison bx Rbtl-Staff-Jt-PC 2" xfId="6069"/>
    <cellStyle name="_Value Copy 11 30 05 gas 12 09 05 AURORA at 12 14 05_Power Costs - Comparison bx Rbtl-Staff-Jt-PC 2 2" xfId="6070"/>
    <cellStyle name="_Value Copy 11 30 05 gas 12 09 05 AURORA at 12 14 05_Power Costs - Comparison bx Rbtl-Staff-Jt-PC 3" xfId="6071"/>
    <cellStyle name="_Value Copy 11 30 05 gas 12 09 05 AURORA at 12 14 05_Power Costs - Comparison bx Rbtl-Staff-Jt-PC_Adj Bench DR 3 for Initial Briefs (Electric)" xfId="6072"/>
    <cellStyle name="_Value Copy 11 30 05 gas 12 09 05 AURORA at 12 14 05_Power Costs - Comparison bx Rbtl-Staff-Jt-PC_Adj Bench DR 3 for Initial Briefs (Electric) 2" xfId="6073"/>
    <cellStyle name="_Value Copy 11 30 05 gas 12 09 05 AURORA at 12 14 05_Power Costs - Comparison bx Rbtl-Staff-Jt-PC_Adj Bench DR 3 for Initial Briefs (Electric) 2 2" xfId="6074"/>
    <cellStyle name="_Value Copy 11 30 05 gas 12 09 05 AURORA at 12 14 05_Power Costs - Comparison bx Rbtl-Staff-Jt-PC_Adj Bench DR 3 for Initial Briefs (Electric) 3" xfId="6075"/>
    <cellStyle name="_Value Copy 11 30 05 gas 12 09 05 AURORA at 12 14 05_Power Costs - Comparison bx Rbtl-Staff-Jt-PC_Adj Bench DR 3 for Initial Briefs (Electric)_DEM-WP(C) ENERG10C--ctn Mid-C_042010 2010GRC" xfId="6076"/>
    <cellStyle name="_Value Copy 11 30 05 gas 12 09 05 AURORA at 12 14 05_Power Costs - Comparison bx Rbtl-Staff-Jt-PC_DEM-WP(C) ENERG10C--ctn Mid-C_042010 2010GRC" xfId="6077"/>
    <cellStyle name="_Value Copy 11 30 05 gas 12 09 05 AURORA at 12 14 05_Power Costs - Comparison bx Rbtl-Staff-Jt-PC_Electric Rev Req Model (2009 GRC) Rebuttal" xfId="6078"/>
    <cellStyle name="_Value Copy 11 30 05 gas 12 09 05 AURORA at 12 14 05_Power Costs - Comparison bx Rbtl-Staff-Jt-PC_Electric Rev Req Model (2009 GRC) Rebuttal 2" xfId="6079"/>
    <cellStyle name="_Value Copy 11 30 05 gas 12 09 05 AURORA at 12 14 05_Power Costs - Comparison bx Rbtl-Staff-Jt-PC_Electric Rev Req Model (2009 GRC) Rebuttal REmoval of New  WH Solar AdjustMI" xfId="6080"/>
    <cellStyle name="_Value Copy 11 30 05 gas 12 09 05 AURORA at 12 14 05_Power Costs - Comparison bx Rbtl-Staff-Jt-PC_Electric Rev Req Model (2009 GRC) Rebuttal REmoval of New  WH Solar AdjustMI 2" xfId="6081"/>
    <cellStyle name="_Value Copy 11 30 05 gas 12 09 05 AURORA at 12 14 05_Power Costs - Comparison bx Rbtl-Staff-Jt-PC_Electric Rev Req Model (2009 GRC) Rebuttal REmoval of New  WH Solar AdjustMI 2 2" xfId="6082"/>
    <cellStyle name="_Value Copy 11 30 05 gas 12 09 05 AURORA at 12 14 05_Power Costs - Comparison bx Rbtl-Staff-Jt-PC_Electric Rev Req Model (2009 GRC) Rebuttal REmoval of New  WH Solar AdjustMI 3" xfId="6083"/>
    <cellStyle name="_Value Copy 11 30 05 gas 12 09 05 AURORA at 12 14 05_Power Costs - Comparison bx Rbtl-Staff-Jt-PC_Electric Rev Req Model (2009 GRC) Rebuttal REmoval of New  WH Solar AdjustMI_DEM-WP(C) ENERG10C--ctn Mid-C_042010 2010GRC" xfId="6084"/>
    <cellStyle name="_Value Copy 11 30 05 gas 12 09 05 AURORA at 12 14 05_Power Costs - Comparison bx Rbtl-Staff-Jt-PC_Electric Rev Req Model (2009 GRC) Revised 01-18-2010" xfId="6085"/>
    <cellStyle name="_Value Copy 11 30 05 gas 12 09 05 AURORA at 12 14 05_Power Costs - Comparison bx Rbtl-Staff-Jt-PC_Electric Rev Req Model (2009 GRC) Revised 01-18-2010 2" xfId="6086"/>
    <cellStyle name="_Value Copy 11 30 05 gas 12 09 05 AURORA at 12 14 05_Power Costs - Comparison bx Rbtl-Staff-Jt-PC_Electric Rev Req Model (2009 GRC) Revised 01-18-2010 2 2" xfId="6087"/>
    <cellStyle name="_Value Copy 11 30 05 gas 12 09 05 AURORA at 12 14 05_Power Costs - Comparison bx Rbtl-Staff-Jt-PC_Electric Rev Req Model (2009 GRC) Revised 01-18-2010 3" xfId="6088"/>
    <cellStyle name="_Value Copy 11 30 05 gas 12 09 05 AURORA at 12 14 05_Power Costs - Comparison bx Rbtl-Staff-Jt-PC_Electric Rev Req Model (2009 GRC) Revised 01-18-2010_DEM-WP(C) ENERG10C--ctn Mid-C_042010 2010GRC" xfId="6089"/>
    <cellStyle name="_Value Copy 11 30 05 gas 12 09 05 AURORA at 12 14 05_Power Costs - Comparison bx Rbtl-Staff-Jt-PC_Final Order Electric EXHIBIT A-1" xfId="6090"/>
    <cellStyle name="_Value Copy 11 30 05 gas 12 09 05 AURORA at 12 14 05_Power Costs - Comparison bx Rbtl-Staff-Jt-PC_Final Order Electric EXHIBIT A-1 2" xfId="6091"/>
    <cellStyle name="_Value Copy 11 30 05 gas 12 09 05 AURORA at 12 14 05_Rebuttal Power Costs" xfId="6092"/>
    <cellStyle name="_Value Copy 11 30 05 gas 12 09 05 AURORA at 12 14 05_Rebuttal Power Costs 2" xfId="6093"/>
    <cellStyle name="_Value Copy 11 30 05 gas 12 09 05 AURORA at 12 14 05_Rebuttal Power Costs 2 2" xfId="6094"/>
    <cellStyle name="_Value Copy 11 30 05 gas 12 09 05 AURORA at 12 14 05_Rebuttal Power Costs 3" xfId="6095"/>
    <cellStyle name="_Value Copy 11 30 05 gas 12 09 05 AURORA at 12 14 05_Rebuttal Power Costs_Adj Bench DR 3 for Initial Briefs (Electric)" xfId="6096"/>
    <cellStyle name="_Value Copy 11 30 05 gas 12 09 05 AURORA at 12 14 05_Rebuttal Power Costs_Adj Bench DR 3 for Initial Briefs (Electric) 2" xfId="6097"/>
    <cellStyle name="_Value Copy 11 30 05 gas 12 09 05 AURORA at 12 14 05_Rebuttal Power Costs_Adj Bench DR 3 for Initial Briefs (Electric) 2 2" xfId="6098"/>
    <cellStyle name="_Value Copy 11 30 05 gas 12 09 05 AURORA at 12 14 05_Rebuttal Power Costs_Adj Bench DR 3 for Initial Briefs (Electric) 3" xfId="6099"/>
    <cellStyle name="_Value Copy 11 30 05 gas 12 09 05 AURORA at 12 14 05_Rebuttal Power Costs_Adj Bench DR 3 for Initial Briefs (Electric)_DEM-WP(C) ENERG10C--ctn Mid-C_042010 2010GRC" xfId="6100"/>
    <cellStyle name="_Value Copy 11 30 05 gas 12 09 05 AURORA at 12 14 05_Rebuttal Power Costs_DEM-WP(C) ENERG10C--ctn Mid-C_042010 2010GRC" xfId="6101"/>
    <cellStyle name="_Value Copy 11 30 05 gas 12 09 05 AURORA at 12 14 05_Rebuttal Power Costs_Electric Rev Req Model (2009 GRC) Rebuttal" xfId="6102"/>
    <cellStyle name="_Value Copy 11 30 05 gas 12 09 05 AURORA at 12 14 05_Rebuttal Power Costs_Electric Rev Req Model (2009 GRC) Rebuttal 2" xfId="6103"/>
    <cellStyle name="_Value Copy 11 30 05 gas 12 09 05 AURORA at 12 14 05_Rebuttal Power Costs_Electric Rev Req Model (2009 GRC) Rebuttal REmoval of New  WH Solar AdjustMI" xfId="6104"/>
    <cellStyle name="_Value Copy 11 30 05 gas 12 09 05 AURORA at 12 14 05_Rebuttal Power Costs_Electric Rev Req Model (2009 GRC) Rebuttal REmoval of New  WH Solar AdjustMI 2" xfId="6105"/>
    <cellStyle name="_Value Copy 11 30 05 gas 12 09 05 AURORA at 12 14 05_Rebuttal Power Costs_Electric Rev Req Model (2009 GRC) Rebuttal REmoval of New  WH Solar AdjustMI 2 2" xfId="6106"/>
    <cellStyle name="_Value Copy 11 30 05 gas 12 09 05 AURORA at 12 14 05_Rebuttal Power Costs_Electric Rev Req Model (2009 GRC) Rebuttal REmoval of New  WH Solar AdjustMI 3" xfId="6107"/>
    <cellStyle name="_Value Copy 11 30 05 gas 12 09 05 AURORA at 12 14 05_Rebuttal Power Costs_Electric Rev Req Model (2009 GRC) Rebuttal REmoval of New  WH Solar AdjustMI_DEM-WP(C) ENERG10C--ctn Mid-C_042010 2010GRC" xfId="6108"/>
    <cellStyle name="_Value Copy 11 30 05 gas 12 09 05 AURORA at 12 14 05_Rebuttal Power Costs_Electric Rev Req Model (2009 GRC) Revised 01-18-2010" xfId="6109"/>
    <cellStyle name="_Value Copy 11 30 05 gas 12 09 05 AURORA at 12 14 05_Rebuttal Power Costs_Electric Rev Req Model (2009 GRC) Revised 01-18-2010 2" xfId="6110"/>
    <cellStyle name="_Value Copy 11 30 05 gas 12 09 05 AURORA at 12 14 05_Rebuttal Power Costs_Electric Rev Req Model (2009 GRC) Revised 01-18-2010 2 2" xfId="6111"/>
    <cellStyle name="_Value Copy 11 30 05 gas 12 09 05 AURORA at 12 14 05_Rebuttal Power Costs_Electric Rev Req Model (2009 GRC) Revised 01-18-2010 3" xfId="6112"/>
    <cellStyle name="_Value Copy 11 30 05 gas 12 09 05 AURORA at 12 14 05_Rebuttal Power Costs_Electric Rev Req Model (2009 GRC) Revised 01-18-2010_DEM-WP(C) ENERG10C--ctn Mid-C_042010 2010GRC" xfId="6113"/>
    <cellStyle name="_Value Copy 11 30 05 gas 12 09 05 AURORA at 12 14 05_Rebuttal Power Costs_Final Order Electric EXHIBIT A-1" xfId="6114"/>
    <cellStyle name="_Value Copy 11 30 05 gas 12 09 05 AURORA at 12 14 05_Rebuttal Power Costs_Final Order Electric EXHIBIT A-1 2" xfId="6115"/>
    <cellStyle name="_Value Copy 11 30 05 gas 12 09 05 AURORA at 12 14 05_Transmission Workbook for May BOD" xfId="6116"/>
    <cellStyle name="_Value Copy 11 30 05 gas 12 09 05 AURORA at 12 14 05_Transmission Workbook for May BOD 2" xfId="6117"/>
    <cellStyle name="_Value Copy 11 30 05 gas 12 09 05 AURORA at 12 14 05_Transmission Workbook for May BOD 2 2" xfId="6118"/>
    <cellStyle name="_Value Copy 11 30 05 gas 12 09 05 AURORA at 12 14 05_Transmission Workbook for May BOD 3" xfId="6119"/>
    <cellStyle name="_Value Copy 11 30 05 gas 12 09 05 AURORA at 12 14 05_Transmission Workbook for May BOD_DEM-WP(C) ENERG10C--ctn Mid-C_042010 2010GRC" xfId="6120"/>
    <cellStyle name="_Value Copy 11 30 05 gas 12 09 05 AURORA at 12 14 05_Wind Integration 10GRC" xfId="6121"/>
    <cellStyle name="_Value Copy 11 30 05 gas 12 09 05 AURORA at 12 14 05_Wind Integration 10GRC 2" xfId="6122"/>
    <cellStyle name="_Value Copy 11 30 05 gas 12 09 05 AURORA at 12 14 05_Wind Integration 10GRC 2 2" xfId="6123"/>
    <cellStyle name="_Value Copy 11 30 05 gas 12 09 05 AURORA at 12 14 05_Wind Integration 10GRC 3" xfId="6124"/>
    <cellStyle name="_Value Copy 11 30 05 gas 12 09 05 AURORA at 12 14 05_Wind Integration 10GRC_DEM-WP(C) ENERG10C--ctn Mid-C_042010 2010GRC" xfId="6125"/>
    <cellStyle name="_VC 2007GRC PC 10312007" xfId="6126"/>
    <cellStyle name="_VC 2007GRC PC 10312007 2" xfId="6127"/>
    <cellStyle name="_VC 6.15.06 update on 06GRC power costs.xls Chart 1" xfId="6128"/>
    <cellStyle name="_VC 6.15.06 update on 06GRC power costs.xls Chart 1 2" xfId="6129"/>
    <cellStyle name="_VC 6.15.06 update on 06GRC power costs.xls Chart 1 2 2" xfId="6130"/>
    <cellStyle name="_VC 6.15.06 update on 06GRC power costs.xls Chart 1 2 2 2" xfId="6131"/>
    <cellStyle name="_VC 6.15.06 update on 06GRC power costs.xls Chart 1 2 3" xfId="6132"/>
    <cellStyle name="_VC 6.15.06 update on 06GRC power costs.xls Chart 1 3" xfId="6133"/>
    <cellStyle name="_VC 6.15.06 update on 06GRC power costs.xls Chart 1 3 2" xfId="6134"/>
    <cellStyle name="_VC 6.15.06 update on 06GRC power costs.xls Chart 1 4" xfId="6135"/>
    <cellStyle name="_VC 6.15.06 update on 06GRC power costs.xls Chart 1 4 2" xfId="6136"/>
    <cellStyle name="_VC 6.15.06 update on 06GRC power costs.xls Chart 1 4 2 2" xfId="6137"/>
    <cellStyle name="_VC 6.15.06 update on 06GRC power costs.xls Chart 1 4 3" xfId="6138"/>
    <cellStyle name="_VC 6.15.06 update on 06GRC power costs.xls Chart 1 5" xfId="6139"/>
    <cellStyle name="_VC 6.15.06 update on 06GRC power costs.xls Chart 1 6" xfId="6140"/>
    <cellStyle name="_VC 6.15.06 update on 06GRC power costs.xls Chart 1 6 2" xfId="6141"/>
    <cellStyle name="_VC 6.15.06 update on 06GRC power costs.xls Chart 1 7" xfId="6142"/>
    <cellStyle name="_VC 6.15.06 update on 06GRC power costs.xls Chart 1 7 2" xfId="6143"/>
    <cellStyle name="_VC 6.15.06 update on 06GRC power costs.xls Chart 1_04 07E Wild Horse Wind Expansion (C) (2)" xfId="6144"/>
    <cellStyle name="_VC 6.15.06 update on 06GRC power costs.xls Chart 1_04 07E Wild Horse Wind Expansion (C) (2) 2" xfId="6145"/>
    <cellStyle name="_VC 6.15.06 update on 06GRC power costs.xls Chart 1_04 07E Wild Horse Wind Expansion (C) (2) 2 2" xfId="6146"/>
    <cellStyle name="_VC 6.15.06 update on 06GRC power costs.xls Chart 1_04 07E Wild Horse Wind Expansion (C) (2) 3" xfId="6147"/>
    <cellStyle name="_VC 6.15.06 update on 06GRC power costs.xls Chart 1_04 07E Wild Horse Wind Expansion (C) (2)_Adj Bench DR 3 for Initial Briefs (Electric)" xfId="6148"/>
    <cellStyle name="_VC 6.15.06 update on 06GRC power costs.xls Chart 1_04 07E Wild Horse Wind Expansion (C) (2)_Adj Bench DR 3 for Initial Briefs (Electric) 2" xfId="6149"/>
    <cellStyle name="_VC 6.15.06 update on 06GRC power costs.xls Chart 1_04 07E Wild Horse Wind Expansion (C) (2)_Adj Bench DR 3 for Initial Briefs (Electric) 2 2" xfId="6150"/>
    <cellStyle name="_VC 6.15.06 update on 06GRC power costs.xls Chart 1_04 07E Wild Horse Wind Expansion (C) (2)_Adj Bench DR 3 for Initial Briefs (Electric) 3" xfId="6151"/>
    <cellStyle name="_VC 6.15.06 update on 06GRC power costs.xls Chart 1_04 07E Wild Horse Wind Expansion (C) (2)_Adj Bench DR 3 for Initial Briefs (Electric)_DEM-WP(C) ENERG10C--ctn Mid-C_042010 2010GRC" xfId="6152"/>
    <cellStyle name="_VC 6.15.06 update on 06GRC power costs.xls Chart 1_04 07E Wild Horse Wind Expansion (C) (2)_DEM-WP(C) ENERG10C--ctn Mid-C_042010 2010GRC" xfId="6153"/>
    <cellStyle name="_VC 6.15.06 update on 06GRC power costs.xls Chart 1_04 07E Wild Horse Wind Expansion (C) (2)_Electric Rev Req Model (2009 GRC) " xfId="6154"/>
    <cellStyle name="_VC 6.15.06 update on 06GRC power costs.xls Chart 1_04 07E Wild Horse Wind Expansion (C) (2)_Electric Rev Req Model (2009 GRC)  2" xfId="6155"/>
    <cellStyle name="_VC 6.15.06 update on 06GRC power costs.xls Chart 1_04 07E Wild Horse Wind Expansion (C) (2)_Electric Rev Req Model (2009 GRC)  2 2" xfId="6156"/>
    <cellStyle name="_VC 6.15.06 update on 06GRC power costs.xls Chart 1_04 07E Wild Horse Wind Expansion (C) (2)_Electric Rev Req Model (2009 GRC)  3" xfId="6157"/>
    <cellStyle name="_VC 6.15.06 update on 06GRC power costs.xls Chart 1_04 07E Wild Horse Wind Expansion (C) (2)_Electric Rev Req Model (2009 GRC) _DEM-WP(C) ENERG10C--ctn Mid-C_042010 2010GRC" xfId="6158"/>
    <cellStyle name="_VC 6.15.06 update on 06GRC power costs.xls Chart 1_04 07E Wild Horse Wind Expansion (C) (2)_Electric Rev Req Model (2009 GRC) Rebuttal" xfId="6159"/>
    <cellStyle name="_VC 6.15.06 update on 06GRC power costs.xls Chart 1_04 07E Wild Horse Wind Expansion (C) (2)_Electric Rev Req Model (2009 GRC) Rebuttal 2" xfId="6160"/>
    <cellStyle name="_VC 6.15.06 update on 06GRC power costs.xls Chart 1_04 07E Wild Horse Wind Expansion (C) (2)_Electric Rev Req Model (2009 GRC) Rebuttal REmoval of New  WH Solar AdjustMI" xfId="6161"/>
    <cellStyle name="_VC 6.15.06 update on 06GRC power costs.xls Chart 1_04 07E Wild Horse Wind Expansion (C) (2)_Electric Rev Req Model (2009 GRC) Rebuttal REmoval of New  WH Solar AdjustMI 2" xfId="6162"/>
    <cellStyle name="_VC 6.15.06 update on 06GRC power costs.xls Chart 1_04 07E Wild Horse Wind Expansion (C) (2)_Electric Rev Req Model (2009 GRC) Rebuttal REmoval of New  WH Solar AdjustMI 2 2" xfId="6163"/>
    <cellStyle name="_VC 6.15.06 update on 06GRC power costs.xls Chart 1_04 07E Wild Horse Wind Expansion (C) (2)_Electric Rev Req Model (2009 GRC) Rebuttal REmoval of New  WH Solar AdjustMI 3" xfId="6164"/>
    <cellStyle name="_VC 6.15.06 update on 06GRC power costs.xls Chart 1_04 07E Wild Horse Wind Expansion (C) (2)_Electric Rev Req Model (2009 GRC) Rebuttal REmoval of New  WH Solar AdjustMI_DEM-WP(C) ENERG10C--ctn Mid-C_042010 2010GRC" xfId="6165"/>
    <cellStyle name="_VC 6.15.06 update on 06GRC power costs.xls Chart 1_04 07E Wild Horse Wind Expansion (C) (2)_Electric Rev Req Model (2009 GRC) Revised 01-18-2010" xfId="6166"/>
    <cellStyle name="_VC 6.15.06 update on 06GRC power costs.xls Chart 1_04 07E Wild Horse Wind Expansion (C) (2)_Electric Rev Req Model (2009 GRC) Revised 01-18-2010 2" xfId="6167"/>
    <cellStyle name="_VC 6.15.06 update on 06GRC power costs.xls Chart 1_04 07E Wild Horse Wind Expansion (C) (2)_Electric Rev Req Model (2009 GRC) Revised 01-18-2010 2 2" xfId="6168"/>
    <cellStyle name="_VC 6.15.06 update on 06GRC power costs.xls Chart 1_04 07E Wild Horse Wind Expansion (C) (2)_Electric Rev Req Model (2009 GRC) Revised 01-18-2010 3" xfId="6169"/>
    <cellStyle name="_VC 6.15.06 update on 06GRC power costs.xls Chart 1_04 07E Wild Horse Wind Expansion (C) (2)_Electric Rev Req Model (2009 GRC) Revised 01-18-2010_DEM-WP(C) ENERG10C--ctn Mid-C_042010 2010GRC" xfId="6170"/>
    <cellStyle name="_VC 6.15.06 update on 06GRC power costs.xls Chart 1_04 07E Wild Horse Wind Expansion (C) (2)_Final Order Electric EXHIBIT A-1" xfId="6171"/>
    <cellStyle name="_VC 6.15.06 update on 06GRC power costs.xls Chart 1_04 07E Wild Horse Wind Expansion (C) (2)_Final Order Electric EXHIBIT A-1 2" xfId="6172"/>
    <cellStyle name="_VC 6.15.06 update on 06GRC power costs.xls Chart 1_04 07E Wild Horse Wind Expansion (C) (2)_TENASKA REGULATORY ASSET" xfId="6173"/>
    <cellStyle name="_VC 6.15.06 update on 06GRC power costs.xls Chart 1_04 07E Wild Horse Wind Expansion (C) (2)_TENASKA REGULATORY ASSET 2" xfId="6174"/>
    <cellStyle name="_VC 6.15.06 update on 06GRC power costs.xls Chart 1_16.37E Wild Horse Expansion DeferralRevwrkingfile SF" xfId="6175"/>
    <cellStyle name="_VC 6.15.06 update on 06GRC power costs.xls Chart 1_16.37E Wild Horse Expansion DeferralRevwrkingfile SF 2" xfId="6176"/>
    <cellStyle name="_VC 6.15.06 update on 06GRC power costs.xls Chart 1_16.37E Wild Horse Expansion DeferralRevwrkingfile SF 2 2" xfId="6177"/>
    <cellStyle name="_VC 6.15.06 update on 06GRC power costs.xls Chart 1_16.37E Wild Horse Expansion DeferralRevwrkingfile SF 3" xfId="6178"/>
    <cellStyle name="_VC 6.15.06 update on 06GRC power costs.xls Chart 1_16.37E Wild Horse Expansion DeferralRevwrkingfile SF_DEM-WP(C) ENERG10C--ctn Mid-C_042010 2010GRC" xfId="6179"/>
    <cellStyle name="_VC 6.15.06 update on 06GRC power costs.xls Chart 1_2009 GRC Compl Filing - Exhibit D" xfId="6180"/>
    <cellStyle name="_VC 6.15.06 update on 06GRC power costs.xls Chart 1_2009 GRC Compl Filing - Exhibit D 2" xfId="6181"/>
    <cellStyle name="_VC 6.15.06 update on 06GRC power costs.xls Chart 1_2009 GRC Compl Filing - Exhibit D 2 2" xfId="6182"/>
    <cellStyle name="_VC 6.15.06 update on 06GRC power costs.xls Chart 1_2009 GRC Compl Filing - Exhibit D 3" xfId="6183"/>
    <cellStyle name="_VC 6.15.06 update on 06GRC power costs.xls Chart 1_2009 GRC Compl Filing - Exhibit D_DEM-WP(C) ENERG10C--ctn Mid-C_042010 2010GRC" xfId="6184"/>
    <cellStyle name="_VC 6.15.06 update on 06GRC power costs.xls Chart 1_4 31 Regulatory Assets and Liabilities  7 06- Exhibit D" xfId="6185"/>
    <cellStyle name="_VC 6.15.06 update on 06GRC power costs.xls Chart 1_4 31 Regulatory Assets and Liabilities  7 06- Exhibit D 2" xfId="6186"/>
    <cellStyle name="_VC 6.15.06 update on 06GRC power costs.xls Chart 1_4 31 Regulatory Assets and Liabilities  7 06- Exhibit D 2 2" xfId="6187"/>
    <cellStyle name="_VC 6.15.06 update on 06GRC power costs.xls Chart 1_4 31 Regulatory Assets and Liabilities  7 06- Exhibit D 3" xfId="6188"/>
    <cellStyle name="_VC 6.15.06 update on 06GRC power costs.xls Chart 1_4 31 Regulatory Assets and Liabilities  7 06- Exhibit D_DEM-WP(C) ENERG10C--ctn Mid-C_042010 2010GRC" xfId="6189"/>
    <cellStyle name="_VC 6.15.06 update on 06GRC power costs.xls Chart 1_4 31 Regulatory Assets and Liabilities  7 06- Exhibit D_NIM Summary" xfId="6190"/>
    <cellStyle name="_VC 6.15.06 update on 06GRC power costs.xls Chart 1_4 31 Regulatory Assets and Liabilities  7 06- Exhibit D_NIM Summary 2" xfId="6191"/>
    <cellStyle name="_VC 6.15.06 update on 06GRC power costs.xls Chart 1_4 31 Regulatory Assets and Liabilities  7 06- Exhibit D_NIM Summary 2 2" xfId="6192"/>
    <cellStyle name="_VC 6.15.06 update on 06GRC power costs.xls Chart 1_4 31 Regulatory Assets and Liabilities  7 06- Exhibit D_NIM Summary 3" xfId="6193"/>
    <cellStyle name="_VC 6.15.06 update on 06GRC power costs.xls Chart 1_4 31 Regulatory Assets and Liabilities  7 06- Exhibit D_NIM Summary_DEM-WP(C) ENERG10C--ctn Mid-C_042010 2010GRC" xfId="6194"/>
    <cellStyle name="_VC 6.15.06 update on 06GRC power costs.xls Chart 1_4 31E Reg Asset  Liab and EXH D" xfId="6195"/>
    <cellStyle name="_VC 6.15.06 update on 06GRC power costs.xls Chart 1_4 31E Reg Asset  Liab and EXH D _ Aug 10 Filing (2)" xfId="6196"/>
    <cellStyle name="_VC 6.15.06 update on 06GRC power costs.xls Chart 1_4 32 Regulatory Assets and Liabilities  7 06- Exhibit D" xfId="6197"/>
    <cellStyle name="_VC 6.15.06 update on 06GRC power costs.xls Chart 1_4 32 Regulatory Assets and Liabilities  7 06- Exhibit D 2" xfId="6198"/>
    <cellStyle name="_VC 6.15.06 update on 06GRC power costs.xls Chart 1_4 32 Regulatory Assets and Liabilities  7 06- Exhibit D 2 2" xfId="6199"/>
    <cellStyle name="_VC 6.15.06 update on 06GRC power costs.xls Chart 1_4 32 Regulatory Assets and Liabilities  7 06- Exhibit D 3" xfId="6200"/>
    <cellStyle name="_VC 6.15.06 update on 06GRC power costs.xls Chart 1_4 32 Regulatory Assets and Liabilities  7 06- Exhibit D_DEM-WP(C) ENERG10C--ctn Mid-C_042010 2010GRC" xfId="6201"/>
    <cellStyle name="_VC 6.15.06 update on 06GRC power costs.xls Chart 1_4 32 Regulatory Assets and Liabilities  7 06- Exhibit D_NIM Summary" xfId="6202"/>
    <cellStyle name="_VC 6.15.06 update on 06GRC power costs.xls Chart 1_4 32 Regulatory Assets and Liabilities  7 06- Exhibit D_NIM Summary 2" xfId="6203"/>
    <cellStyle name="_VC 6.15.06 update on 06GRC power costs.xls Chart 1_4 32 Regulatory Assets and Liabilities  7 06- Exhibit D_NIM Summary 2 2" xfId="6204"/>
    <cellStyle name="_VC 6.15.06 update on 06GRC power costs.xls Chart 1_4 32 Regulatory Assets and Liabilities  7 06- Exhibit D_NIM Summary 3" xfId="6205"/>
    <cellStyle name="_VC 6.15.06 update on 06GRC power costs.xls Chart 1_4 32 Regulatory Assets and Liabilities  7 06- Exhibit D_NIM Summary_DEM-WP(C) ENERG10C--ctn Mid-C_042010 2010GRC" xfId="6206"/>
    <cellStyle name="_VC 6.15.06 update on 06GRC power costs.xls Chart 1_AURORA Total New" xfId="6207"/>
    <cellStyle name="_VC 6.15.06 update on 06GRC power costs.xls Chart 1_AURORA Total New 2" xfId="6208"/>
    <cellStyle name="_VC 6.15.06 update on 06GRC power costs.xls Chart 1_AURORA Total New 2 2" xfId="6209"/>
    <cellStyle name="_VC 6.15.06 update on 06GRC power costs.xls Chart 1_AURORA Total New 3" xfId="6210"/>
    <cellStyle name="_VC 6.15.06 update on 06GRC power costs.xls Chart 1_Book2" xfId="6211"/>
    <cellStyle name="_VC 6.15.06 update on 06GRC power costs.xls Chart 1_Book2 2" xfId="6212"/>
    <cellStyle name="_VC 6.15.06 update on 06GRC power costs.xls Chart 1_Book2 2 2" xfId="6213"/>
    <cellStyle name="_VC 6.15.06 update on 06GRC power costs.xls Chart 1_Book2 3" xfId="6214"/>
    <cellStyle name="_VC 6.15.06 update on 06GRC power costs.xls Chart 1_Book2_Adj Bench DR 3 for Initial Briefs (Electric)" xfId="6215"/>
    <cellStyle name="_VC 6.15.06 update on 06GRC power costs.xls Chart 1_Book2_Adj Bench DR 3 for Initial Briefs (Electric) 2" xfId="6216"/>
    <cellStyle name="_VC 6.15.06 update on 06GRC power costs.xls Chart 1_Book2_Adj Bench DR 3 for Initial Briefs (Electric) 2 2" xfId="6217"/>
    <cellStyle name="_VC 6.15.06 update on 06GRC power costs.xls Chart 1_Book2_Adj Bench DR 3 for Initial Briefs (Electric) 3" xfId="6218"/>
    <cellStyle name="_VC 6.15.06 update on 06GRC power costs.xls Chart 1_Book2_Adj Bench DR 3 for Initial Briefs (Electric)_DEM-WP(C) ENERG10C--ctn Mid-C_042010 2010GRC" xfId="6219"/>
    <cellStyle name="_VC 6.15.06 update on 06GRC power costs.xls Chart 1_Book2_DEM-WP(C) ENERG10C--ctn Mid-C_042010 2010GRC" xfId="6220"/>
    <cellStyle name="_VC 6.15.06 update on 06GRC power costs.xls Chart 1_Book2_Electric Rev Req Model (2009 GRC) Rebuttal" xfId="6221"/>
    <cellStyle name="_VC 6.15.06 update on 06GRC power costs.xls Chart 1_Book2_Electric Rev Req Model (2009 GRC) Rebuttal 2" xfId="6222"/>
    <cellStyle name="_VC 6.15.06 update on 06GRC power costs.xls Chart 1_Book2_Electric Rev Req Model (2009 GRC) Rebuttal REmoval of New  WH Solar AdjustMI" xfId="6223"/>
    <cellStyle name="_VC 6.15.06 update on 06GRC power costs.xls Chart 1_Book2_Electric Rev Req Model (2009 GRC) Rebuttal REmoval of New  WH Solar AdjustMI 2" xfId="6224"/>
    <cellStyle name="_VC 6.15.06 update on 06GRC power costs.xls Chart 1_Book2_Electric Rev Req Model (2009 GRC) Rebuttal REmoval of New  WH Solar AdjustMI 2 2" xfId="6225"/>
    <cellStyle name="_VC 6.15.06 update on 06GRC power costs.xls Chart 1_Book2_Electric Rev Req Model (2009 GRC) Rebuttal REmoval of New  WH Solar AdjustMI 3" xfId="6226"/>
    <cellStyle name="_VC 6.15.06 update on 06GRC power costs.xls Chart 1_Book2_Electric Rev Req Model (2009 GRC) Rebuttal REmoval of New  WH Solar AdjustMI_DEM-WP(C) ENERG10C--ctn Mid-C_042010 2010GRC" xfId="6227"/>
    <cellStyle name="_VC 6.15.06 update on 06GRC power costs.xls Chart 1_Book2_Electric Rev Req Model (2009 GRC) Revised 01-18-2010" xfId="6228"/>
    <cellStyle name="_VC 6.15.06 update on 06GRC power costs.xls Chart 1_Book2_Electric Rev Req Model (2009 GRC) Revised 01-18-2010 2" xfId="6229"/>
    <cellStyle name="_VC 6.15.06 update on 06GRC power costs.xls Chart 1_Book2_Electric Rev Req Model (2009 GRC) Revised 01-18-2010 2 2" xfId="6230"/>
    <cellStyle name="_VC 6.15.06 update on 06GRC power costs.xls Chart 1_Book2_Electric Rev Req Model (2009 GRC) Revised 01-18-2010 3" xfId="6231"/>
    <cellStyle name="_VC 6.15.06 update on 06GRC power costs.xls Chart 1_Book2_Electric Rev Req Model (2009 GRC) Revised 01-18-2010_DEM-WP(C) ENERG10C--ctn Mid-C_042010 2010GRC" xfId="6232"/>
    <cellStyle name="_VC 6.15.06 update on 06GRC power costs.xls Chart 1_Book2_Final Order Electric EXHIBIT A-1" xfId="6233"/>
    <cellStyle name="_VC 6.15.06 update on 06GRC power costs.xls Chart 1_Book2_Final Order Electric EXHIBIT A-1 2" xfId="6234"/>
    <cellStyle name="_VC 6.15.06 update on 06GRC power costs.xls Chart 1_Book4" xfId="6235"/>
    <cellStyle name="_VC 6.15.06 update on 06GRC power costs.xls Chart 1_Book4 2" xfId="6236"/>
    <cellStyle name="_VC 6.15.06 update on 06GRC power costs.xls Chart 1_Book4 2 2" xfId="6237"/>
    <cellStyle name="_VC 6.15.06 update on 06GRC power costs.xls Chart 1_Book4 3" xfId="6238"/>
    <cellStyle name="_VC 6.15.06 update on 06GRC power costs.xls Chart 1_Book4_DEM-WP(C) ENERG10C--ctn Mid-C_042010 2010GRC" xfId="6239"/>
    <cellStyle name="_VC 6.15.06 update on 06GRC power costs.xls Chart 1_Book9" xfId="6240"/>
    <cellStyle name="_VC 6.15.06 update on 06GRC power costs.xls Chart 1_Book9 2" xfId="6241"/>
    <cellStyle name="_VC 6.15.06 update on 06GRC power costs.xls Chart 1_Book9 2 2" xfId="6242"/>
    <cellStyle name="_VC 6.15.06 update on 06GRC power costs.xls Chart 1_Book9 3" xfId="6243"/>
    <cellStyle name="_VC 6.15.06 update on 06GRC power costs.xls Chart 1_Book9_DEM-WP(C) ENERG10C--ctn Mid-C_042010 2010GRC" xfId="6244"/>
    <cellStyle name="_VC 6.15.06 update on 06GRC power costs.xls Chart 1_Chelan PUD Power Costs (8-10)" xfId="6245"/>
    <cellStyle name="_VC 6.15.06 update on 06GRC power costs.xls Chart 1_DEM-WP(C) Chelan Power Costs" xfId="6246"/>
    <cellStyle name="_VC 6.15.06 update on 06GRC power costs.xls Chart 1_DEM-WP(C) ENERG10C--ctn Mid-C_042010 2010GRC" xfId="6247"/>
    <cellStyle name="_VC 6.15.06 update on 06GRC power costs.xls Chart 1_DEM-WP(C) Gas Transport 2010GRC" xfId="6248"/>
    <cellStyle name="_VC 6.15.06 update on 06GRC power costs.xls Chart 1_NIM Summary" xfId="6249"/>
    <cellStyle name="_VC 6.15.06 update on 06GRC power costs.xls Chart 1_NIM Summary 09GRC" xfId="6250"/>
    <cellStyle name="_VC 6.15.06 update on 06GRC power costs.xls Chart 1_NIM Summary 09GRC 2" xfId="6251"/>
    <cellStyle name="_VC 6.15.06 update on 06GRC power costs.xls Chart 1_NIM Summary 09GRC 2 2" xfId="6252"/>
    <cellStyle name="_VC 6.15.06 update on 06GRC power costs.xls Chart 1_NIM Summary 09GRC 3" xfId="6253"/>
    <cellStyle name="_VC 6.15.06 update on 06GRC power costs.xls Chart 1_NIM Summary 09GRC_DEM-WP(C) ENERG10C--ctn Mid-C_042010 2010GRC" xfId="6254"/>
    <cellStyle name="_VC 6.15.06 update on 06GRC power costs.xls Chart 1_NIM Summary 10" xfId="6255"/>
    <cellStyle name="_VC 6.15.06 update on 06GRC power costs.xls Chart 1_NIM Summary 11" xfId="6256"/>
    <cellStyle name="_VC 6.15.06 update on 06GRC power costs.xls Chart 1_NIM Summary 12" xfId="6257"/>
    <cellStyle name="_VC 6.15.06 update on 06GRC power costs.xls Chart 1_NIM Summary 13" xfId="6258"/>
    <cellStyle name="_VC 6.15.06 update on 06GRC power costs.xls Chart 1_NIM Summary 14" xfId="6259"/>
    <cellStyle name="_VC 6.15.06 update on 06GRC power costs.xls Chart 1_NIM Summary 2" xfId="6260"/>
    <cellStyle name="_VC 6.15.06 update on 06GRC power costs.xls Chart 1_NIM Summary 2 2" xfId="6261"/>
    <cellStyle name="_VC 6.15.06 update on 06GRC power costs.xls Chart 1_NIM Summary 3" xfId="6262"/>
    <cellStyle name="_VC 6.15.06 update on 06GRC power costs.xls Chart 1_NIM Summary 3 2" xfId="6263"/>
    <cellStyle name="_VC 6.15.06 update on 06GRC power costs.xls Chart 1_NIM Summary 4" xfId="6264"/>
    <cellStyle name="_VC 6.15.06 update on 06GRC power costs.xls Chart 1_NIM Summary 4 2" xfId="6265"/>
    <cellStyle name="_VC 6.15.06 update on 06GRC power costs.xls Chart 1_NIM Summary 5" xfId="6266"/>
    <cellStyle name="_VC 6.15.06 update on 06GRC power costs.xls Chart 1_NIM Summary 5 2" xfId="6267"/>
    <cellStyle name="_VC 6.15.06 update on 06GRC power costs.xls Chart 1_NIM Summary 6" xfId="6268"/>
    <cellStyle name="_VC 6.15.06 update on 06GRC power costs.xls Chart 1_NIM Summary 6 2" xfId="6269"/>
    <cellStyle name="_VC 6.15.06 update on 06GRC power costs.xls Chart 1_NIM Summary 7" xfId="6270"/>
    <cellStyle name="_VC 6.15.06 update on 06GRC power costs.xls Chart 1_NIM Summary 7 2" xfId="6271"/>
    <cellStyle name="_VC 6.15.06 update on 06GRC power costs.xls Chart 1_NIM Summary 8" xfId="6272"/>
    <cellStyle name="_VC 6.15.06 update on 06GRC power costs.xls Chart 1_NIM Summary 8 2" xfId="6273"/>
    <cellStyle name="_VC 6.15.06 update on 06GRC power costs.xls Chart 1_NIM Summary 9" xfId="6274"/>
    <cellStyle name="_VC 6.15.06 update on 06GRC power costs.xls Chart 1_NIM Summary 9 2" xfId="6275"/>
    <cellStyle name="_VC 6.15.06 update on 06GRC power costs.xls Chart 1_NIM Summary_DEM-WP(C) ENERG10C--ctn Mid-C_042010 2010GRC" xfId="6276"/>
    <cellStyle name="_VC 6.15.06 update on 06GRC power costs.xls Chart 1_PCA 9 -  Exhibit D April 2010 (3)" xfId="6277"/>
    <cellStyle name="_VC 6.15.06 update on 06GRC power costs.xls Chart 1_PCA 9 -  Exhibit D April 2010 (3) 2" xfId="6278"/>
    <cellStyle name="_VC 6.15.06 update on 06GRC power costs.xls Chart 1_PCA 9 -  Exhibit D April 2010 (3) 2 2" xfId="6279"/>
    <cellStyle name="_VC 6.15.06 update on 06GRC power costs.xls Chart 1_PCA 9 -  Exhibit D April 2010 (3) 3" xfId="6280"/>
    <cellStyle name="_VC 6.15.06 update on 06GRC power costs.xls Chart 1_PCA 9 -  Exhibit D April 2010 (3)_DEM-WP(C) ENERG10C--ctn Mid-C_042010 2010GRC" xfId="6281"/>
    <cellStyle name="_VC 6.15.06 update on 06GRC power costs.xls Chart 1_Power Costs - Comparison bx Rbtl-Staff-Jt-PC" xfId="6282"/>
    <cellStyle name="_VC 6.15.06 update on 06GRC power costs.xls Chart 1_Power Costs - Comparison bx Rbtl-Staff-Jt-PC 2" xfId="6283"/>
    <cellStyle name="_VC 6.15.06 update on 06GRC power costs.xls Chart 1_Power Costs - Comparison bx Rbtl-Staff-Jt-PC 2 2" xfId="6284"/>
    <cellStyle name="_VC 6.15.06 update on 06GRC power costs.xls Chart 1_Power Costs - Comparison bx Rbtl-Staff-Jt-PC 3" xfId="6285"/>
    <cellStyle name="_VC 6.15.06 update on 06GRC power costs.xls Chart 1_Power Costs - Comparison bx Rbtl-Staff-Jt-PC_Adj Bench DR 3 for Initial Briefs (Electric)" xfId="6286"/>
    <cellStyle name="_VC 6.15.06 update on 06GRC power costs.xls Chart 1_Power Costs - Comparison bx Rbtl-Staff-Jt-PC_Adj Bench DR 3 for Initial Briefs (Electric) 2" xfId="6287"/>
    <cellStyle name="_VC 6.15.06 update on 06GRC power costs.xls Chart 1_Power Costs - Comparison bx Rbtl-Staff-Jt-PC_Adj Bench DR 3 for Initial Briefs (Electric) 2 2" xfId="6288"/>
    <cellStyle name="_VC 6.15.06 update on 06GRC power costs.xls Chart 1_Power Costs - Comparison bx Rbtl-Staff-Jt-PC_Adj Bench DR 3 for Initial Briefs (Electric) 3" xfId="6289"/>
    <cellStyle name="_VC 6.15.06 update on 06GRC power costs.xls Chart 1_Power Costs - Comparison bx Rbtl-Staff-Jt-PC_Adj Bench DR 3 for Initial Briefs (Electric)_DEM-WP(C) ENERG10C--ctn Mid-C_042010 2010GRC" xfId="6290"/>
    <cellStyle name="_VC 6.15.06 update on 06GRC power costs.xls Chart 1_Power Costs - Comparison bx Rbtl-Staff-Jt-PC_DEM-WP(C) ENERG10C--ctn Mid-C_042010 2010GRC" xfId="6291"/>
    <cellStyle name="_VC 6.15.06 update on 06GRC power costs.xls Chart 1_Power Costs - Comparison bx Rbtl-Staff-Jt-PC_Electric Rev Req Model (2009 GRC) Rebuttal" xfId="6292"/>
    <cellStyle name="_VC 6.15.06 update on 06GRC power costs.xls Chart 1_Power Costs - Comparison bx Rbtl-Staff-Jt-PC_Electric Rev Req Model (2009 GRC) Rebuttal 2" xfId="6293"/>
    <cellStyle name="_VC 6.15.06 update on 06GRC power costs.xls Chart 1_Power Costs - Comparison bx Rbtl-Staff-Jt-PC_Electric Rev Req Model (2009 GRC) Rebuttal REmoval of New  WH Solar AdjustMI" xfId="6294"/>
    <cellStyle name="_VC 6.15.06 update on 06GRC power costs.xls Chart 1_Power Costs - Comparison bx Rbtl-Staff-Jt-PC_Electric Rev Req Model (2009 GRC) Rebuttal REmoval of New  WH Solar AdjustMI 2" xfId="6295"/>
    <cellStyle name="_VC 6.15.06 update on 06GRC power costs.xls Chart 1_Power Costs - Comparison bx Rbtl-Staff-Jt-PC_Electric Rev Req Model (2009 GRC) Rebuttal REmoval of New  WH Solar AdjustMI 2 2" xfId="6296"/>
    <cellStyle name="_VC 6.15.06 update on 06GRC power costs.xls Chart 1_Power Costs - Comparison bx Rbtl-Staff-Jt-PC_Electric Rev Req Model (2009 GRC) Rebuttal REmoval of New  WH Solar AdjustMI 3" xfId="6297"/>
    <cellStyle name="_VC 6.15.06 update on 06GRC power costs.xls Chart 1_Power Costs - Comparison bx Rbtl-Staff-Jt-PC_Electric Rev Req Model (2009 GRC) Rebuttal REmoval of New  WH Solar AdjustMI_DEM-WP(C) ENERG10C--ctn Mid-C_042010 2010GRC" xfId="6298"/>
    <cellStyle name="_VC 6.15.06 update on 06GRC power costs.xls Chart 1_Power Costs - Comparison bx Rbtl-Staff-Jt-PC_Electric Rev Req Model (2009 GRC) Revised 01-18-2010" xfId="6299"/>
    <cellStyle name="_VC 6.15.06 update on 06GRC power costs.xls Chart 1_Power Costs - Comparison bx Rbtl-Staff-Jt-PC_Electric Rev Req Model (2009 GRC) Revised 01-18-2010 2" xfId="6300"/>
    <cellStyle name="_VC 6.15.06 update on 06GRC power costs.xls Chart 1_Power Costs - Comparison bx Rbtl-Staff-Jt-PC_Electric Rev Req Model (2009 GRC) Revised 01-18-2010 2 2" xfId="6301"/>
    <cellStyle name="_VC 6.15.06 update on 06GRC power costs.xls Chart 1_Power Costs - Comparison bx Rbtl-Staff-Jt-PC_Electric Rev Req Model (2009 GRC) Revised 01-18-2010 3" xfId="6302"/>
    <cellStyle name="_VC 6.15.06 update on 06GRC power costs.xls Chart 1_Power Costs - Comparison bx Rbtl-Staff-Jt-PC_Electric Rev Req Model (2009 GRC) Revised 01-18-2010_DEM-WP(C) ENERG10C--ctn Mid-C_042010 2010GRC" xfId="6303"/>
    <cellStyle name="_VC 6.15.06 update on 06GRC power costs.xls Chart 1_Power Costs - Comparison bx Rbtl-Staff-Jt-PC_Final Order Electric EXHIBIT A-1" xfId="6304"/>
    <cellStyle name="_VC 6.15.06 update on 06GRC power costs.xls Chart 1_Power Costs - Comparison bx Rbtl-Staff-Jt-PC_Final Order Electric EXHIBIT A-1 2" xfId="6305"/>
    <cellStyle name="_VC 6.15.06 update on 06GRC power costs.xls Chart 1_Rebuttal Power Costs" xfId="6306"/>
    <cellStyle name="_VC 6.15.06 update on 06GRC power costs.xls Chart 1_Rebuttal Power Costs 2" xfId="6307"/>
    <cellStyle name="_VC 6.15.06 update on 06GRC power costs.xls Chart 1_Rebuttal Power Costs 2 2" xfId="6308"/>
    <cellStyle name="_VC 6.15.06 update on 06GRC power costs.xls Chart 1_Rebuttal Power Costs 3" xfId="6309"/>
    <cellStyle name="_VC 6.15.06 update on 06GRC power costs.xls Chart 1_Rebuttal Power Costs_Adj Bench DR 3 for Initial Briefs (Electric)" xfId="6310"/>
    <cellStyle name="_VC 6.15.06 update on 06GRC power costs.xls Chart 1_Rebuttal Power Costs_Adj Bench DR 3 for Initial Briefs (Electric) 2" xfId="6311"/>
    <cellStyle name="_VC 6.15.06 update on 06GRC power costs.xls Chart 1_Rebuttal Power Costs_Adj Bench DR 3 for Initial Briefs (Electric) 2 2" xfId="6312"/>
    <cellStyle name="_VC 6.15.06 update on 06GRC power costs.xls Chart 1_Rebuttal Power Costs_Adj Bench DR 3 for Initial Briefs (Electric) 3" xfId="6313"/>
    <cellStyle name="_VC 6.15.06 update on 06GRC power costs.xls Chart 1_Rebuttal Power Costs_Adj Bench DR 3 for Initial Briefs (Electric)_DEM-WP(C) ENERG10C--ctn Mid-C_042010 2010GRC" xfId="6314"/>
    <cellStyle name="_VC 6.15.06 update on 06GRC power costs.xls Chart 1_Rebuttal Power Costs_DEM-WP(C) ENERG10C--ctn Mid-C_042010 2010GRC" xfId="6315"/>
    <cellStyle name="_VC 6.15.06 update on 06GRC power costs.xls Chart 1_Rebuttal Power Costs_Electric Rev Req Model (2009 GRC) Rebuttal" xfId="6316"/>
    <cellStyle name="_VC 6.15.06 update on 06GRC power costs.xls Chart 1_Rebuttal Power Costs_Electric Rev Req Model (2009 GRC) Rebuttal 2" xfId="6317"/>
    <cellStyle name="_VC 6.15.06 update on 06GRC power costs.xls Chart 1_Rebuttal Power Costs_Electric Rev Req Model (2009 GRC) Rebuttal REmoval of New  WH Solar AdjustMI" xfId="6318"/>
    <cellStyle name="_VC 6.15.06 update on 06GRC power costs.xls Chart 1_Rebuttal Power Costs_Electric Rev Req Model (2009 GRC) Rebuttal REmoval of New  WH Solar AdjustMI 2" xfId="6319"/>
    <cellStyle name="_VC 6.15.06 update on 06GRC power costs.xls Chart 1_Rebuttal Power Costs_Electric Rev Req Model (2009 GRC) Rebuttal REmoval of New  WH Solar AdjustMI 2 2" xfId="6320"/>
    <cellStyle name="_VC 6.15.06 update on 06GRC power costs.xls Chart 1_Rebuttal Power Costs_Electric Rev Req Model (2009 GRC) Rebuttal REmoval of New  WH Solar AdjustMI 3" xfId="6321"/>
    <cellStyle name="_VC 6.15.06 update on 06GRC power costs.xls Chart 1_Rebuttal Power Costs_Electric Rev Req Model (2009 GRC) Rebuttal REmoval of New  WH Solar AdjustMI_DEM-WP(C) ENERG10C--ctn Mid-C_042010 2010GRC" xfId="6322"/>
    <cellStyle name="_VC 6.15.06 update on 06GRC power costs.xls Chart 1_Rebuttal Power Costs_Electric Rev Req Model (2009 GRC) Revised 01-18-2010" xfId="6323"/>
    <cellStyle name="_VC 6.15.06 update on 06GRC power costs.xls Chart 1_Rebuttal Power Costs_Electric Rev Req Model (2009 GRC) Revised 01-18-2010 2" xfId="6324"/>
    <cellStyle name="_VC 6.15.06 update on 06GRC power costs.xls Chart 1_Rebuttal Power Costs_Electric Rev Req Model (2009 GRC) Revised 01-18-2010 2 2" xfId="6325"/>
    <cellStyle name="_VC 6.15.06 update on 06GRC power costs.xls Chart 1_Rebuttal Power Costs_Electric Rev Req Model (2009 GRC) Revised 01-18-2010 3" xfId="6326"/>
    <cellStyle name="_VC 6.15.06 update on 06GRC power costs.xls Chart 1_Rebuttal Power Costs_Electric Rev Req Model (2009 GRC) Revised 01-18-2010_DEM-WP(C) ENERG10C--ctn Mid-C_042010 2010GRC" xfId="6327"/>
    <cellStyle name="_VC 6.15.06 update on 06GRC power costs.xls Chart 1_Rebuttal Power Costs_Final Order Electric EXHIBIT A-1" xfId="6328"/>
    <cellStyle name="_VC 6.15.06 update on 06GRC power costs.xls Chart 1_Rebuttal Power Costs_Final Order Electric EXHIBIT A-1 2" xfId="6329"/>
    <cellStyle name="_VC 6.15.06 update on 06GRC power costs.xls Chart 1_Wind Integration 10GRC" xfId="6330"/>
    <cellStyle name="_VC 6.15.06 update on 06GRC power costs.xls Chart 1_Wind Integration 10GRC 2" xfId="6331"/>
    <cellStyle name="_VC 6.15.06 update on 06GRC power costs.xls Chart 1_Wind Integration 10GRC 2 2" xfId="6332"/>
    <cellStyle name="_VC 6.15.06 update on 06GRC power costs.xls Chart 1_Wind Integration 10GRC 3" xfId="6333"/>
    <cellStyle name="_VC 6.15.06 update on 06GRC power costs.xls Chart 1_Wind Integration 10GRC_DEM-WP(C) ENERG10C--ctn Mid-C_042010 2010GRC" xfId="6334"/>
    <cellStyle name="_VC 6.15.06 update on 06GRC power costs.xls Chart 2" xfId="6335"/>
    <cellStyle name="_VC 6.15.06 update on 06GRC power costs.xls Chart 2 2" xfId="6336"/>
    <cellStyle name="_VC 6.15.06 update on 06GRC power costs.xls Chart 2 2 2" xfId="6337"/>
    <cellStyle name="_VC 6.15.06 update on 06GRC power costs.xls Chart 2 2 2 2" xfId="6338"/>
    <cellStyle name="_VC 6.15.06 update on 06GRC power costs.xls Chart 2 2 3" xfId="6339"/>
    <cellStyle name="_VC 6.15.06 update on 06GRC power costs.xls Chart 2 3" xfId="6340"/>
    <cellStyle name="_VC 6.15.06 update on 06GRC power costs.xls Chart 2 3 2" xfId="6341"/>
    <cellStyle name="_VC 6.15.06 update on 06GRC power costs.xls Chart 2 4" xfId="6342"/>
    <cellStyle name="_VC 6.15.06 update on 06GRC power costs.xls Chart 2 4 2" xfId="6343"/>
    <cellStyle name="_VC 6.15.06 update on 06GRC power costs.xls Chart 2 4 2 2" xfId="6344"/>
    <cellStyle name="_VC 6.15.06 update on 06GRC power costs.xls Chart 2 4 3" xfId="6345"/>
    <cellStyle name="_VC 6.15.06 update on 06GRC power costs.xls Chart 2 5" xfId="6346"/>
    <cellStyle name="_VC 6.15.06 update on 06GRC power costs.xls Chart 2 6" xfId="6347"/>
    <cellStyle name="_VC 6.15.06 update on 06GRC power costs.xls Chart 2 6 2" xfId="6348"/>
    <cellStyle name="_VC 6.15.06 update on 06GRC power costs.xls Chart 2 7" xfId="6349"/>
    <cellStyle name="_VC 6.15.06 update on 06GRC power costs.xls Chart 2 7 2" xfId="6350"/>
    <cellStyle name="_VC 6.15.06 update on 06GRC power costs.xls Chart 2_04 07E Wild Horse Wind Expansion (C) (2)" xfId="6351"/>
    <cellStyle name="_VC 6.15.06 update on 06GRC power costs.xls Chart 2_04 07E Wild Horse Wind Expansion (C) (2) 2" xfId="6352"/>
    <cellStyle name="_VC 6.15.06 update on 06GRC power costs.xls Chart 2_04 07E Wild Horse Wind Expansion (C) (2) 2 2" xfId="6353"/>
    <cellStyle name="_VC 6.15.06 update on 06GRC power costs.xls Chart 2_04 07E Wild Horse Wind Expansion (C) (2) 3" xfId="6354"/>
    <cellStyle name="_VC 6.15.06 update on 06GRC power costs.xls Chart 2_04 07E Wild Horse Wind Expansion (C) (2)_Adj Bench DR 3 for Initial Briefs (Electric)" xfId="6355"/>
    <cellStyle name="_VC 6.15.06 update on 06GRC power costs.xls Chart 2_04 07E Wild Horse Wind Expansion (C) (2)_Adj Bench DR 3 for Initial Briefs (Electric) 2" xfId="6356"/>
    <cellStyle name="_VC 6.15.06 update on 06GRC power costs.xls Chart 2_04 07E Wild Horse Wind Expansion (C) (2)_Adj Bench DR 3 for Initial Briefs (Electric) 2 2" xfId="6357"/>
    <cellStyle name="_VC 6.15.06 update on 06GRC power costs.xls Chart 2_04 07E Wild Horse Wind Expansion (C) (2)_Adj Bench DR 3 for Initial Briefs (Electric) 3" xfId="6358"/>
    <cellStyle name="_VC 6.15.06 update on 06GRC power costs.xls Chart 2_04 07E Wild Horse Wind Expansion (C) (2)_Adj Bench DR 3 for Initial Briefs (Electric)_DEM-WP(C) ENERG10C--ctn Mid-C_042010 2010GRC" xfId="6359"/>
    <cellStyle name="_VC 6.15.06 update on 06GRC power costs.xls Chart 2_04 07E Wild Horse Wind Expansion (C) (2)_DEM-WP(C) ENERG10C--ctn Mid-C_042010 2010GRC" xfId="6360"/>
    <cellStyle name="_VC 6.15.06 update on 06GRC power costs.xls Chart 2_04 07E Wild Horse Wind Expansion (C) (2)_Electric Rev Req Model (2009 GRC) " xfId="6361"/>
    <cellStyle name="_VC 6.15.06 update on 06GRC power costs.xls Chart 2_04 07E Wild Horse Wind Expansion (C) (2)_Electric Rev Req Model (2009 GRC)  2" xfId="6362"/>
    <cellStyle name="_VC 6.15.06 update on 06GRC power costs.xls Chart 2_04 07E Wild Horse Wind Expansion (C) (2)_Electric Rev Req Model (2009 GRC)  2 2" xfId="6363"/>
    <cellStyle name="_VC 6.15.06 update on 06GRC power costs.xls Chart 2_04 07E Wild Horse Wind Expansion (C) (2)_Electric Rev Req Model (2009 GRC)  3" xfId="6364"/>
    <cellStyle name="_VC 6.15.06 update on 06GRC power costs.xls Chart 2_04 07E Wild Horse Wind Expansion (C) (2)_Electric Rev Req Model (2009 GRC) _DEM-WP(C) ENERG10C--ctn Mid-C_042010 2010GRC" xfId="6365"/>
    <cellStyle name="_VC 6.15.06 update on 06GRC power costs.xls Chart 2_04 07E Wild Horse Wind Expansion (C) (2)_Electric Rev Req Model (2009 GRC) Rebuttal" xfId="6366"/>
    <cellStyle name="_VC 6.15.06 update on 06GRC power costs.xls Chart 2_04 07E Wild Horse Wind Expansion (C) (2)_Electric Rev Req Model (2009 GRC) Rebuttal 2" xfId="6367"/>
    <cellStyle name="_VC 6.15.06 update on 06GRC power costs.xls Chart 2_04 07E Wild Horse Wind Expansion (C) (2)_Electric Rev Req Model (2009 GRC) Rebuttal REmoval of New  WH Solar AdjustMI" xfId="6368"/>
    <cellStyle name="_VC 6.15.06 update on 06GRC power costs.xls Chart 2_04 07E Wild Horse Wind Expansion (C) (2)_Electric Rev Req Model (2009 GRC) Rebuttal REmoval of New  WH Solar AdjustMI 2" xfId="6369"/>
    <cellStyle name="_VC 6.15.06 update on 06GRC power costs.xls Chart 2_04 07E Wild Horse Wind Expansion (C) (2)_Electric Rev Req Model (2009 GRC) Rebuttal REmoval of New  WH Solar AdjustMI 2 2" xfId="6370"/>
    <cellStyle name="_VC 6.15.06 update on 06GRC power costs.xls Chart 2_04 07E Wild Horse Wind Expansion (C) (2)_Electric Rev Req Model (2009 GRC) Rebuttal REmoval of New  WH Solar AdjustMI 3" xfId="6371"/>
    <cellStyle name="_VC 6.15.06 update on 06GRC power costs.xls Chart 2_04 07E Wild Horse Wind Expansion (C) (2)_Electric Rev Req Model (2009 GRC) Rebuttal REmoval of New  WH Solar AdjustMI_DEM-WP(C) ENERG10C--ctn Mid-C_042010 2010GRC" xfId="6372"/>
    <cellStyle name="_VC 6.15.06 update on 06GRC power costs.xls Chart 2_04 07E Wild Horse Wind Expansion (C) (2)_Electric Rev Req Model (2009 GRC) Revised 01-18-2010" xfId="6373"/>
    <cellStyle name="_VC 6.15.06 update on 06GRC power costs.xls Chart 2_04 07E Wild Horse Wind Expansion (C) (2)_Electric Rev Req Model (2009 GRC) Revised 01-18-2010 2" xfId="6374"/>
    <cellStyle name="_VC 6.15.06 update on 06GRC power costs.xls Chart 2_04 07E Wild Horse Wind Expansion (C) (2)_Electric Rev Req Model (2009 GRC) Revised 01-18-2010 2 2" xfId="6375"/>
    <cellStyle name="_VC 6.15.06 update on 06GRC power costs.xls Chart 2_04 07E Wild Horse Wind Expansion (C) (2)_Electric Rev Req Model (2009 GRC) Revised 01-18-2010 3" xfId="6376"/>
    <cellStyle name="_VC 6.15.06 update on 06GRC power costs.xls Chart 2_04 07E Wild Horse Wind Expansion (C) (2)_Electric Rev Req Model (2009 GRC) Revised 01-18-2010_DEM-WP(C) ENERG10C--ctn Mid-C_042010 2010GRC" xfId="6377"/>
    <cellStyle name="_VC 6.15.06 update on 06GRC power costs.xls Chart 2_04 07E Wild Horse Wind Expansion (C) (2)_Final Order Electric EXHIBIT A-1" xfId="6378"/>
    <cellStyle name="_VC 6.15.06 update on 06GRC power costs.xls Chart 2_04 07E Wild Horse Wind Expansion (C) (2)_Final Order Electric EXHIBIT A-1 2" xfId="6379"/>
    <cellStyle name="_VC 6.15.06 update on 06GRC power costs.xls Chart 2_04 07E Wild Horse Wind Expansion (C) (2)_TENASKA REGULATORY ASSET" xfId="6380"/>
    <cellStyle name="_VC 6.15.06 update on 06GRC power costs.xls Chart 2_04 07E Wild Horse Wind Expansion (C) (2)_TENASKA REGULATORY ASSET 2" xfId="6381"/>
    <cellStyle name="_VC 6.15.06 update on 06GRC power costs.xls Chart 2_16.37E Wild Horse Expansion DeferralRevwrkingfile SF" xfId="6382"/>
    <cellStyle name="_VC 6.15.06 update on 06GRC power costs.xls Chart 2_16.37E Wild Horse Expansion DeferralRevwrkingfile SF 2" xfId="6383"/>
    <cellStyle name="_VC 6.15.06 update on 06GRC power costs.xls Chart 2_16.37E Wild Horse Expansion DeferralRevwrkingfile SF 2 2" xfId="6384"/>
    <cellStyle name="_VC 6.15.06 update on 06GRC power costs.xls Chart 2_16.37E Wild Horse Expansion DeferralRevwrkingfile SF 3" xfId="6385"/>
    <cellStyle name="_VC 6.15.06 update on 06GRC power costs.xls Chart 2_16.37E Wild Horse Expansion DeferralRevwrkingfile SF_DEM-WP(C) ENERG10C--ctn Mid-C_042010 2010GRC" xfId="6386"/>
    <cellStyle name="_VC 6.15.06 update on 06GRC power costs.xls Chart 2_2009 GRC Compl Filing - Exhibit D" xfId="6387"/>
    <cellStyle name="_VC 6.15.06 update on 06GRC power costs.xls Chart 2_2009 GRC Compl Filing - Exhibit D 2" xfId="6388"/>
    <cellStyle name="_VC 6.15.06 update on 06GRC power costs.xls Chart 2_2009 GRC Compl Filing - Exhibit D 2 2" xfId="6389"/>
    <cellStyle name="_VC 6.15.06 update on 06GRC power costs.xls Chart 2_2009 GRC Compl Filing - Exhibit D 3" xfId="6390"/>
    <cellStyle name="_VC 6.15.06 update on 06GRC power costs.xls Chart 2_2009 GRC Compl Filing - Exhibit D_DEM-WP(C) ENERG10C--ctn Mid-C_042010 2010GRC" xfId="6391"/>
    <cellStyle name="_VC 6.15.06 update on 06GRC power costs.xls Chart 2_4 31 Regulatory Assets and Liabilities  7 06- Exhibit D" xfId="6392"/>
    <cellStyle name="_VC 6.15.06 update on 06GRC power costs.xls Chart 2_4 31 Regulatory Assets and Liabilities  7 06- Exhibit D 2" xfId="6393"/>
    <cellStyle name="_VC 6.15.06 update on 06GRC power costs.xls Chart 2_4 31 Regulatory Assets and Liabilities  7 06- Exhibit D 2 2" xfId="6394"/>
    <cellStyle name="_VC 6.15.06 update on 06GRC power costs.xls Chart 2_4 31 Regulatory Assets and Liabilities  7 06- Exhibit D 3" xfId="6395"/>
    <cellStyle name="_VC 6.15.06 update on 06GRC power costs.xls Chart 2_4 31 Regulatory Assets and Liabilities  7 06- Exhibit D_DEM-WP(C) ENERG10C--ctn Mid-C_042010 2010GRC" xfId="6396"/>
    <cellStyle name="_VC 6.15.06 update on 06GRC power costs.xls Chart 2_4 31 Regulatory Assets and Liabilities  7 06- Exhibit D_NIM Summary" xfId="6397"/>
    <cellStyle name="_VC 6.15.06 update on 06GRC power costs.xls Chart 2_4 31 Regulatory Assets and Liabilities  7 06- Exhibit D_NIM Summary 2" xfId="6398"/>
    <cellStyle name="_VC 6.15.06 update on 06GRC power costs.xls Chart 2_4 31 Regulatory Assets and Liabilities  7 06- Exhibit D_NIM Summary 2 2" xfId="6399"/>
    <cellStyle name="_VC 6.15.06 update on 06GRC power costs.xls Chart 2_4 31 Regulatory Assets and Liabilities  7 06- Exhibit D_NIM Summary 3" xfId="6400"/>
    <cellStyle name="_VC 6.15.06 update on 06GRC power costs.xls Chart 2_4 31 Regulatory Assets and Liabilities  7 06- Exhibit D_NIM Summary_DEM-WP(C) ENERG10C--ctn Mid-C_042010 2010GRC" xfId="6401"/>
    <cellStyle name="_VC 6.15.06 update on 06GRC power costs.xls Chart 2_4 31E Reg Asset  Liab and EXH D" xfId="6402"/>
    <cellStyle name="_VC 6.15.06 update on 06GRC power costs.xls Chart 2_4 31E Reg Asset  Liab and EXH D _ Aug 10 Filing (2)" xfId="6403"/>
    <cellStyle name="_VC 6.15.06 update on 06GRC power costs.xls Chart 2_4 32 Regulatory Assets and Liabilities  7 06- Exhibit D" xfId="6404"/>
    <cellStyle name="_VC 6.15.06 update on 06GRC power costs.xls Chart 2_4 32 Regulatory Assets and Liabilities  7 06- Exhibit D 2" xfId="6405"/>
    <cellStyle name="_VC 6.15.06 update on 06GRC power costs.xls Chart 2_4 32 Regulatory Assets and Liabilities  7 06- Exhibit D 2 2" xfId="6406"/>
    <cellStyle name="_VC 6.15.06 update on 06GRC power costs.xls Chart 2_4 32 Regulatory Assets and Liabilities  7 06- Exhibit D 3" xfId="6407"/>
    <cellStyle name="_VC 6.15.06 update on 06GRC power costs.xls Chart 2_4 32 Regulatory Assets and Liabilities  7 06- Exhibit D_DEM-WP(C) ENERG10C--ctn Mid-C_042010 2010GRC" xfId="6408"/>
    <cellStyle name="_VC 6.15.06 update on 06GRC power costs.xls Chart 2_4 32 Regulatory Assets and Liabilities  7 06- Exhibit D_NIM Summary" xfId="6409"/>
    <cellStyle name="_VC 6.15.06 update on 06GRC power costs.xls Chart 2_4 32 Regulatory Assets and Liabilities  7 06- Exhibit D_NIM Summary 2" xfId="6410"/>
    <cellStyle name="_VC 6.15.06 update on 06GRC power costs.xls Chart 2_4 32 Regulatory Assets and Liabilities  7 06- Exhibit D_NIM Summary 2 2" xfId="6411"/>
    <cellStyle name="_VC 6.15.06 update on 06GRC power costs.xls Chart 2_4 32 Regulatory Assets and Liabilities  7 06- Exhibit D_NIM Summary 3" xfId="6412"/>
    <cellStyle name="_VC 6.15.06 update on 06GRC power costs.xls Chart 2_4 32 Regulatory Assets and Liabilities  7 06- Exhibit D_NIM Summary_DEM-WP(C) ENERG10C--ctn Mid-C_042010 2010GRC" xfId="6413"/>
    <cellStyle name="_VC 6.15.06 update on 06GRC power costs.xls Chart 2_AURORA Total New" xfId="6414"/>
    <cellStyle name="_VC 6.15.06 update on 06GRC power costs.xls Chart 2_AURORA Total New 2" xfId="6415"/>
    <cellStyle name="_VC 6.15.06 update on 06GRC power costs.xls Chart 2_AURORA Total New 2 2" xfId="6416"/>
    <cellStyle name="_VC 6.15.06 update on 06GRC power costs.xls Chart 2_AURORA Total New 3" xfId="6417"/>
    <cellStyle name="_VC 6.15.06 update on 06GRC power costs.xls Chart 2_Book2" xfId="6418"/>
    <cellStyle name="_VC 6.15.06 update on 06GRC power costs.xls Chart 2_Book2 2" xfId="6419"/>
    <cellStyle name="_VC 6.15.06 update on 06GRC power costs.xls Chart 2_Book2 2 2" xfId="6420"/>
    <cellStyle name="_VC 6.15.06 update on 06GRC power costs.xls Chart 2_Book2 3" xfId="6421"/>
    <cellStyle name="_VC 6.15.06 update on 06GRC power costs.xls Chart 2_Book2_Adj Bench DR 3 for Initial Briefs (Electric)" xfId="6422"/>
    <cellStyle name="_VC 6.15.06 update on 06GRC power costs.xls Chart 2_Book2_Adj Bench DR 3 for Initial Briefs (Electric) 2" xfId="6423"/>
    <cellStyle name="_VC 6.15.06 update on 06GRC power costs.xls Chart 2_Book2_Adj Bench DR 3 for Initial Briefs (Electric) 2 2" xfId="6424"/>
    <cellStyle name="_VC 6.15.06 update on 06GRC power costs.xls Chart 2_Book2_Adj Bench DR 3 for Initial Briefs (Electric) 3" xfId="6425"/>
    <cellStyle name="_VC 6.15.06 update on 06GRC power costs.xls Chart 2_Book2_Adj Bench DR 3 for Initial Briefs (Electric)_DEM-WP(C) ENERG10C--ctn Mid-C_042010 2010GRC" xfId="6426"/>
    <cellStyle name="_VC 6.15.06 update on 06GRC power costs.xls Chart 2_Book2_DEM-WP(C) ENERG10C--ctn Mid-C_042010 2010GRC" xfId="6427"/>
    <cellStyle name="_VC 6.15.06 update on 06GRC power costs.xls Chart 2_Book2_Electric Rev Req Model (2009 GRC) Rebuttal" xfId="6428"/>
    <cellStyle name="_VC 6.15.06 update on 06GRC power costs.xls Chart 2_Book2_Electric Rev Req Model (2009 GRC) Rebuttal 2" xfId="6429"/>
    <cellStyle name="_VC 6.15.06 update on 06GRC power costs.xls Chart 2_Book2_Electric Rev Req Model (2009 GRC) Rebuttal REmoval of New  WH Solar AdjustMI" xfId="6430"/>
    <cellStyle name="_VC 6.15.06 update on 06GRC power costs.xls Chart 2_Book2_Electric Rev Req Model (2009 GRC) Rebuttal REmoval of New  WH Solar AdjustMI 2" xfId="6431"/>
    <cellStyle name="_VC 6.15.06 update on 06GRC power costs.xls Chart 2_Book2_Electric Rev Req Model (2009 GRC) Rebuttal REmoval of New  WH Solar AdjustMI 2 2" xfId="6432"/>
    <cellStyle name="_VC 6.15.06 update on 06GRC power costs.xls Chart 2_Book2_Electric Rev Req Model (2009 GRC) Rebuttal REmoval of New  WH Solar AdjustMI 3" xfId="6433"/>
    <cellStyle name="_VC 6.15.06 update on 06GRC power costs.xls Chart 2_Book2_Electric Rev Req Model (2009 GRC) Rebuttal REmoval of New  WH Solar AdjustMI_DEM-WP(C) ENERG10C--ctn Mid-C_042010 2010GRC" xfId="6434"/>
    <cellStyle name="_VC 6.15.06 update on 06GRC power costs.xls Chart 2_Book2_Electric Rev Req Model (2009 GRC) Revised 01-18-2010" xfId="6435"/>
    <cellStyle name="_VC 6.15.06 update on 06GRC power costs.xls Chart 2_Book2_Electric Rev Req Model (2009 GRC) Revised 01-18-2010 2" xfId="6436"/>
    <cellStyle name="_VC 6.15.06 update on 06GRC power costs.xls Chart 2_Book2_Electric Rev Req Model (2009 GRC) Revised 01-18-2010 2 2" xfId="6437"/>
    <cellStyle name="_VC 6.15.06 update on 06GRC power costs.xls Chart 2_Book2_Electric Rev Req Model (2009 GRC) Revised 01-18-2010 3" xfId="6438"/>
    <cellStyle name="_VC 6.15.06 update on 06GRC power costs.xls Chart 2_Book2_Electric Rev Req Model (2009 GRC) Revised 01-18-2010_DEM-WP(C) ENERG10C--ctn Mid-C_042010 2010GRC" xfId="6439"/>
    <cellStyle name="_VC 6.15.06 update on 06GRC power costs.xls Chart 2_Book2_Final Order Electric EXHIBIT A-1" xfId="6440"/>
    <cellStyle name="_VC 6.15.06 update on 06GRC power costs.xls Chart 2_Book2_Final Order Electric EXHIBIT A-1 2" xfId="6441"/>
    <cellStyle name="_VC 6.15.06 update on 06GRC power costs.xls Chart 2_Book4" xfId="6442"/>
    <cellStyle name="_VC 6.15.06 update on 06GRC power costs.xls Chart 2_Book4 2" xfId="6443"/>
    <cellStyle name="_VC 6.15.06 update on 06GRC power costs.xls Chart 2_Book4 2 2" xfId="6444"/>
    <cellStyle name="_VC 6.15.06 update on 06GRC power costs.xls Chart 2_Book4 3" xfId="6445"/>
    <cellStyle name="_VC 6.15.06 update on 06GRC power costs.xls Chart 2_Book4_DEM-WP(C) ENERG10C--ctn Mid-C_042010 2010GRC" xfId="6446"/>
    <cellStyle name="_VC 6.15.06 update on 06GRC power costs.xls Chart 2_Book9" xfId="6447"/>
    <cellStyle name="_VC 6.15.06 update on 06GRC power costs.xls Chart 2_Book9 2" xfId="6448"/>
    <cellStyle name="_VC 6.15.06 update on 06GRC power costs.xls Chart 2_Book9 2 2" xfId="6449"/>
    <cellStyle name="_VC 6.15.06 update on 06GRC power costs.xls Chart 2_Book9 3" xfId="6450"/>
    <cellStyle name="_VC 6.15.06 update on 06GRC power costs.xls Chart 2_Book9_DEM-WP(C) ENERG10C--ctn Mid-C_042010 2010GRC" xfId="6451"/>
    <cellStyle name="_VC 6.15.06 update on 06GRC power costs.xls Chart 2_Chelan PUD Power Costs (8-10)" xfId="6452"/>
    <cellStyle name="_VC 6.15.06 update on 06GRC power costs.xls Chart 2_DEM-WP(C) Chelan Power Costs" xfId="6453"/>
    <cellStyle name="_VC 6.15.06 update on 06GRC power costs.xls Chart 2_DEM-WP(C) ENERG10C--ctn Mid-C_042010 2010GRC" xfId="6454"/>
    <cellStyle name="_VC 6.15.06 update on 06GRC power costs.xls Chart 2_DEM-WP(C) Gas Transport 2010GRC" xfId="6455"/>
    <cellStyle name="_VC 6.15.06 update on 06GRC power costs.xls Chart 2_NIM Summary" xfId="6456"/>
    <cellStyle name="_VC 6.15.06 update on 06GRC power costs.xls Chart 2_NIM Summary 09GRC" xfId="6457"/>
    <cellStyle name="_VC 6.15.06 update on 06GRC power costs.xls Chart 2_NIM Summary 09GRC 2" xfId="6458"/>
    <cellStyle name="_VC 6.15.06 update on 06GRC power costs.xls Chart 2_NIM Summary 09GRC 2 2" xfId="6459"/>
    <cellStyle name="_VC 6.15.06 update on 06GRC power costs.xls Chart 2_NIM Summary 09GRC 3" xfId="6460"/>
    <cellStyle name="_VC 6.15.06 update on 06GRC power costs.xls Chart 2_NIM Summary 09GRC_DEM-WP(C) ENERG10C--ctn Mid-C_042010 2010GRC" xfId="6461"/>
    <cellStyle name="_VC 6.15.06 update on 06GRC power costs.xls Chart 2_NIM Summary 10" xfId="6462"/>
    <cellStyle name="_VC 6.15.06 update on 06GRC power costs.xls Chart 2_NIM Summary 11" xfId="6463"/>
    <cellStyle name="_VC 6.15.06 update on 06GRC power costs.xls Chart 2_NIM Summary 12" xfId="6464"/>
    <cellStyle name="_VC 6.15.06 update on 06GRC power costs.xls Chart 2_NIM Summary 13" xfId="6465"/>
    <cellStyle name="_VC 6.15.06 update on 06GRC power costs.xls Chart 2_NIM Summary 14" xfId="6466"/>
    <cellStyle name="_VC 6.15.06 update on 06GRC power costs.xls Chart 2_NIM Summary 2" xfId="6467"/>
    <cellStyle name="_VC 6.15.06 update on 06GRC power costs.xls Chart 2_NIM Summary 2 2" xfId="6468"/>
    <cellStyle name="_VC 6.15.06 update on 06GRC power costs.xls Chart 2_NIM Summary 3" xfId="6469"/>
    <cellStyle name="_VC 6.15.06 update on 06GRC power costs.xls Chart 2_NIM Summary 3 2" xfId="6470"/>
    <cellStyle name="_VC 6.15.06 update on 06GRC power costs.xls Chart 2_NIM Summary 4" xfId="6471"/>
    <cellStyle name="_VC 6.15.06 update on 06GRC power costs.xls Chart 2_NIM Summary 4 2" xfId="6472"/>
    <cellStyle name="_VC 6.15.06 update on 06GRC power costs.xls Chart 2_NIM Summary 5" xfId="6473"/>
    <cellStyle name="_VC 6.15.06 update on 06GRC power costs.xls Chart 2_NIM Summary 5 2" xfId="6474"/>
    <cellStyle name="_VC 6.15.06 update on 06GRC power costs.xls Chart 2_NIM Summary 6" xfId="6475"/>
    <cellStyle name="_VC 6.15.06 update on 06GRC power costs.xls Chart 2_NIM Summary 6 2" xfId="6476"/>
    <cellStyle name="_VC 6.15.06 update on 06GRC power costs.xls Chart 2_NIM Summary 7" xfId="6477"/>
    <cellStyle name="_VC 6.15.06 update on 06GRC power costs.xls Chart 2_NIM Summary 7 2" xfId="6478"/>
    <cellStyle name="_VC 6.15.06 update on 06GRC power costs.xls Chart 2_NIM Summary 8" xfId="6479"/>
    <cellStyle name="_VC 6.15.06 update on 06GRC power costs.xls Chart 2_NIM Summary 8 2" xfId="6480"/>
    <cellStyle name="_VC 6.15.06 update on 06GRC power costs.xls Chart 2_NIM Summary 9" xfId="6481"/>
    <cellStyle name="_VC 6.15.06 update on 06GRC power costs.xls Chart 2_NIM Summary 9 2" xfId="6482"/>
    <cellStyle name="_VC 6.15.06 update on 06GRC power costs.xls Chart 2_NIM Summary_DEM-WP(C) ENERG10C--ctn Mid-C_042010 2010GRC" xfId="6483"/>
    <cellStyle name="_VC 6.15.06 update on 06GRC power costs.xls Chart 2_PCA 9 -  Exhibit D April 2010 (3)" xfId="6484"/>
    <cellStyle name="_VC 6.15.06 update on 06GRC power costs.xls Chart 2_PCA 9 -  Exhibit D April 2010 (3) 2" xfId="6485"/>
    <cellStyle name="_VC 6.15.06 update on 06GRC power costs.xls Chart 2_PCA 9 -  Exhibit D April 2010 (3) 2 2" xfId="6486"/>
    <cellStyle name="_VC 6.15.06 update on 06GRC power costs.xls Chart 2_PCA 9 -  Exhibit D April 2010 (3) 3" xfId="6487"/>
    <cellStyle name="_VC 6.15.06 update on 06GRC power costs.xls Chart 2_PCA 9 -  Exhibit D April 2010 (3)_DEM-WP(C) ENERG10C--ctn Mid-C_042010 2010GRC" xfId="6488"/>
    <cellStyle name="_VC 6.15.06 update on 06GRC power costs.xls Chart 2_Power Costs - Comparison bx Rbtl-Staff-Jt-PC" xfId="6489"/>
    <cellStyle name="_VC 6.15.06 update on 06GRC power costs.xls Chart 2_Power Costs - Comparison bx Rbtl-Staff-Jt-PC 2" xfId="6490"/>
    <cellStyle name="_VC 6.15.06 update on 06GRC power costs.xls Chart 2_Power Costs - Comparison bx Rbtl-Staff-Jt-PC 2 2" xfId="6491"/>
    <cellStyle name="_VC 6.15.06 update on 06GRC power costs.xls Chart 2_Power Costs - Comparison bx Rbtl-Staff-Jt-PC 3" xfId="6492"/>
    <cellStyle name="_VC 6.15.06 update on 06GRC power costs.xls Chart 2_Power Costs - Comparison bx Rbtl-Staff-Jt-PC_Adj Bench DR 3 for Initial Briefs (Electric)" xfId="6493"/>
    <cellStyle name="_VC 6.15.06 update on 06GRC power costs.xls Chart 2_Power Costs - Comparison bx Rbtl-Staff-Jt-PC_Adj Bench DR 3 for Initial Briefs (Electric) 2" xfId="6494"/>
    <cellStyle name="_VC 6.15.06 update on 06GRC power costs.xls Chart 2_Power Costs - Comparison bx Rbtl-Staff-Jt-PC_Adj Bench DR 3 for Initial Briefs (Electric) 2 2" xfId="6495"/>
    <cellStyle name="_VC 6.15.06 update on 06GRC power costs.xls Chart 2_Power Costs - Comparison bx Rbtl-Staff-Jt-PC_Adj Bench DR 3 for Initial Briefs (Electric) 3" xfId="6496"/>
    <cellStyle name="_VC 6.15.06 update on 06GRC power costs.xls Chart 2_Power Costs - Comparison bx Rbtl-Staff-Jt-PC_Adj Bench DR 3 for Initial Briefs (Electric)_DEM-WP(C) ENERG10C--ctn Mid-C_042010 2010GRC" xfId="6497"/>
    <cellStyle name="_VC 6.15.06 update on 06GRC power costs.xls Chart 2_Power Costs - Comparison bx Rbtl-Staff-Jt-PC_DEM-WP(C) ENERG10C--ctn Mid-C_042010 2010GRC" xfId="6498"/>
    <cellStyle name="_VC 6.15.06 update on 06GRC power costs.xls Chart 2_Power Costs - Comparison bx Rbtl-Staff-Jt-PC_Electric Rev Req Model (2009 GRC) Rebuttal" xfId="6499"/>
    <cellStyle name="_VC 6.15.06 update on 06GRC power costs.xls Chart 2_Power Costs - Comparison bx Rbtl-Staff-Jt-PC_Electric Rev Req Model (2009 GRC) Rebuttal 2" xfId="6500"/>
    <cellStyle name="_VC 6.15.06 update on 06GRC power costs.xls Chart 2_Power Costs - Comparison bx Rbtl-Staff-Jt-PC_Electric Rev Req Model (2009 GRC) Rebuttal REmoval of New  WH Solar AdjustMI" xfId="6501"/>
    <cellStyle name="_VC 6.15.06 update on 06GRC power costs.xls Chart 2_Power Costs - Comparison bx Rbtl-Staff-Jt-PC_Electric Rev Req Model (2009 GRC) Rebuttal REmoval of New  WH Solar AdjustMI 2" xfId="6502"/>
    <cellStyle name="_VC 6.15.06 update on 06GRC power costs.xls Chart 2_Power Costs - Comparison bx Rbtl-Staff-Jt-PC_Electric Rev Req Model (2009 GRC) Rebuttal REmoval of New  WH Solar AdjustMI 2 2" xfId="6503"/>
    <cellStyle name="_VC 6.15.06 update on 06GRC power costs.xls Chart 2_Power Costs - Comparison bx Rbtl-Staff-Jt-PC_Electric Rev Req Model (2009 GRC) Rebuttal REmoval of New  WH Solar AdjustMI 3" xfId="6504"/>
    <cellStyle name="_VC 6.15.06 update on 06GRC power costs.xls Chart 2_Power Costs - Comparison bx Rbtl-Staff-Jt-PC_Electric Rev Req Model (2009 GRC) Rebuttal REmoval of New  WH Solar AdjustMI_DEM-WP(C) ENERG10C--ctn Mid-C_042010 2010GRC" xfId="6505"/>
    <cellStyle name="_VC 6.15.06 update on 06GRC power costs.xls Chart 2_Power Costs - Comparison bx Rbtl-Staff-Jt-PC_Electric Rev Req Model (2009 GRC) Revised 01-18-2010" xfId="6506"/>
    <cellStyle name="_VC 6.15.06 update on 06GRC power costs.xls Chart 2_Power Costs - Comparison bx Rbtl-Staff-Jt-PC_Electric Rev Req Model (2009 GRC) Revised 01-18-2010 2" xfId="6507"/>
    <cellStyle name="_VC 6.15.06 update on 06GRC power costs.xls Chart 2_Power Costs - Comparison bx Rbtl-Staff-Jt-PC_Electric Rev Req Model (2009 GRC) Revised 01-18-2010 2 2" xfId="6508"/>
    <cellStyle name="_VC 6.15.06 update on 06GRC power costs.xls Chart 2_Power Costs - Comparison bx Rbtl-Staff-Jt-PC_Electric Rev Req Model (2009 GRC) Revised 01-18-2010 3" xfId="6509"/>
    <cellStyle name="_VC 6.15.06 update on 06GRC power costs.xls Chart 2_Power Costs - Comparison bx Rbtl-Staff-Jt-PC_Electric Rev Req Model (2009 GRC) Revised 01-18-2010_DEM-WP(C) ENERG10C--ctn Mid-C_042010 2010GRC" xfId="6510"/>
    <cellStyle name="_VC 6.15.06 update on 06GRC power costs.xls Chart 2_Power Costs - Comparison bx Rbtl-Staff-Jt-PC_Final Order Electric EXHIBIT A-1" xfId="6511"/>
    <cellStyle name="_VC 6.15.06 update on 06GRC power costs.xls Chart 2_Power Costs - Comparison bx Rbtl-Staff-Jt-PC_Final Order Electric EXHIBIT A-1 2" xfId="6512"/>
    <cellStyle name="_VC 6.15.06 update on 06GRC power costs.xls Chart 2_Rebuttal Power Costs" xfId="6513"/>
    <cellStyle name="_VC 6.15.06 update on 06GRC power costs.xls Chart 2_Rebuttal Power Costs 2" xfId="6514"/>
    <cellStyle name="_VC 6.15.06 update on 06GRC power costs.xls Chart 2_Rebuttal Power Costs 2 2" xfId="6515"/>
    <cellStyle name="_VC 6.15.06 update on 06GRC power costs.xls Chart 2_Rebuttal Power Costs 3" xfId="6516"/>
    <cellStyle name="_VC 6.15.06 update on 06GRC power costs.xls Chart 2_Rebuttal Power Costs_Adj Bench DR 3 for Initial Briefs (Electric)" xfId="6517"/>
    <cellStyle name="_VC 6.15.06 update on 06GRC power costs.xls Chart 2_Rebuttal Power Costs_Adj Bench DR 3 for Initial Briefs (Electric) 2" xfId="6518"/>
    <cellStyle name="_VC 6.15.06 update on 06GRC power costs.xls Chart 2_Rebuttal Power Costs_Adj Bench DR 3 for Initial Briefs (Electric) 2 2" xfId="6519"/>
    <cellStyle name="_VC 6.15.06 update on 06GRC power costs.xls Chart 2_Rebuttal Power Costs_Adj Bench DR 3 for Initial Briefs (Electric) 3" xfId="6520"/>
    <cellStyle name="_VC 6.15.06 update on 06GRC power costs.xls Chart 2_Rebuttal Power Costs_Adj Bench DR 3 for Initial Briefs (Electric)_DEM-WP(C) ENERG10C--ctn Mid-C_042010 2010GRC" xfId="6521"/>
    <cellStyle name="_VC 6.15.06 update on 06GRC power costs.xls Chart 2_Rebuttal Power Costs_DEM-WP(C) ENERG10C--ctn Mid-C_042010 2010GRC" xfId="6522"/>
    <cellStyle name="_VC 6.15.06 update on 06GRC power costs.xls Chart 2_Rebuttal Power Costs_Electric Rev Req Model (2009 GRC) Rebuttal" xfId="6523"/>
    <cellStyle name="_VC 6.15.06 update on 06GRC power costs.xls Chart 2_Rebuttal Power Costs_Electric Rev Req Model (2009 GRC) Rebuttal 2" xfId="6524"/>
    <cellStyle name="_VC 6.15.06 update on 06GRC power costs.xls Chart 2_Rebuttal Power Costs_Electric Rev Req Model (2009 GRC) Rebuttal REmoval of New  WH Solar AdjustMI" xfId="6525"/>
    <cellStyle name="_VC 6.15.06 update on 06GRC power costs.xls Chart 2_Rebuttal Power Costs_Electric Rev Req Model (2009 GRC) Rebuttal REmoval of New  WH Solar AdjustMI 2" xfId="6526"/>
    <cellStyle name="_VC 6.15.06 update on 06GRC power costs.xls Chart 2_Rebuttal Power Costs_Electric Rev Req Model (2009 GRC) Rebuttal REmoval of New  WH Solar AdjustMI 2 2" xfId="6527"/>
    <cellStyle name="_VC 6.15.06 update on 06GRC power costs.xls Chart 2_Rebuttal Power Costs_Electric Rev Req Model (2009 GRC) Rebuttal REmoval of New  WH Solar AdjustMI 3" xfId="6528"/>
    <cellStyle name="_VC 6.15.06 update on 06GRC power costs.xls Chart 2_Rebuttal Power Costs_Electric Rev Req Model (2009 GRC) Rebuttal REmoval of New  WH Solar AdjustMI_DEM-WP(C) ENERG10C--ctn Mid-C_042010 2010GRC" xfId="6529"/>
    <cellStyle name="_VC 6.15.06 update on 06GRC power costs.xls Chart 2_Rebuttal Power Costs_Electric Rev Req Model (2009 GRC) Revised 01-18-2010" xfId="6530"/>
    <cellStyle name="_VC 6.15.06 update on 06GRC power costs.xls Chart 2_Rebuttal Power Costs_Electric Rev Req Model (2009 GRC) Revised 01-18-2010 2" xfId="6531"/>
    <cellStyle name="_VC 6.15.06 update on 06GRC power costs.xls Chart 2_Rebuttal Power Costs_Electric Rev Req Model (2009 GRC) Revised 01-18-2010 2 2" xfId="6532"/>
    <cellStyle name="_VC 6.15.06 update on 06GRC power costs.xls Chart 2_Rebuttal Power Costs_Electric Rev Req Model (2009 GRC) Revised 01-18-2010 3" xfId="6533"/>
    <cellStyle name="_VC 6.15.06 update on 06GRC power costs.xls Chart 2_Rebuttal Power Costs_Electric Rev Req Model (2009 GRC) Revised 01-18-2010_DEM-WP(C) ENERG10C--ctn Mid-C_042010 2010GRC" xfId="6534"/>
    <cellStyle name="_VC 6.15.06 update on 06GRC power costs.xls Chart 2_Rebuttal Power Costs_Final Order Electric EXHIBIT A-1" xfId="6535"/>
    <cellStyle name="_VC 6.15.06 update on 06GRC power costs.xls Chart 2_Rebuttal Power Costs_Final Order Electric EXHIBIT A-1 2" xfId="6536"/>
    <cellStyle name="_VC 6.15.06 update on 06GRC power costs.xls Chart 2_Wind Integration 10GRC" xfId="6537"/>
    <cellStyle name="_VC 6.15.06 update on 06GRC power costs.xls Chart 2_Wind Integration 10GRC 2" xfId="6538"/>
    <cellStyle name="_VC 6.15.06 update on 06GRC power costs.xls Chart 2_Wind Integration 10GRC 2 2" xfId="6539"/>
    <cellStyle name="_VC 6.15.06 update on 06GRC power costs.xls Chart 2_Wind Integration 10GRC 3" xfId="6540"/>
    <cellStyle name="_VC 6.15.06 update on 06GRC power costs.xls Chart 2_Wind Integration 10GRC_DEM-WP(C) ENERG10C--ctn Mid-C_042010 2010GRC" xfId="6541"/>
    <cellStyle name="_VC 6.15.06 update on 06GRC power costs.xls Chart 3" xfId="6542"/>
    <cellStyle name="_VC 6.15.06 update on 06GRC power costs.xls Chart 3 2" xfId="6543"/>
    <cellStyle name="_VC 6.15.06 update on 06GRC power costs.xls Chart 3 2 2" xfId="6544"/>
    <cellStyle name="_VC 6.15.06 update on 06GRC power costs.xls Chart 3 2 2 2" xfId="6545"/>
    <cellStyle name="_VC 6.15.06 update on 06GRC power costs.xls Chart 3 2 3" xfId="6546"/>
    <cellStyle name="_VC 6.15.06 update on 06GRC power costs.xls Chart 3 3" xfId="6547"/>
    <cellStyle name="_VC 6.15.06 update on 06GRC power costs.xls Chart 3 3 2" xfId="6548"/>
    <cellStyle name="_VC 6.15.06 update on 06GRC power costs.xls Chart 3 4" xfId="6549"/>
    <cellStyle name="_VC 6.15.06 update on 06GRC power costs.xls Chart 3 4 2" xfId="6550"/>
    <cellStyle name="_VC 6.15.06 update on 06GRC power costs.xls Chart 3 4 2 2" xfId="6551"/>
    <cellStyle name="_VC 6.15.06 update on 06GRC power costs.xls Chart 3 4 3" xfId="6552"/>
    <cellStyle name="_VC 6.15.06 update on 06GRC power costs.xls Chart 3 5" xfId="6553"/>
    <cellStyle name="_VC 6.15.06 update on 06GRC power costs.xls Chart 3 6" xfId="6554"/>
    <cellStyle name="_VC 6.15.06 update on 06GRC power costs.xls Chart 3 6 2" xfId="6555"/>
    <cellStyle name="_VC 6.15.06 update on 06GRC power costs.xls Chart 3 7" xfId="6556"/>
    <cellStyle name="_VC 6.15.06 update on 06GRC power costs.xls Chart 3 7 2" xfId="6557"/>
    <cellStyle name="_VC 6.15.06 update on 06GRC power costs.xls Chart 3_04 07E Wild Horse Wind Expansion (C) (2)" xfId="6558"/>
    <cellStyle name="_VC 6.15.06 update on 06GRC power costs.xls Chart 3_04 07E Wild Horse Wind Expansion (C) (2) 2" xfId="6559"/>
    <cellStyle name="_VC 6.15.06 update on 06GRC power costs.xls Chart 3_04 07E Wild Horse Wind Expansion (C) (2) 2 2" xfId="6560"/>
    <cellStyle name="_VC 6.15.06 update on 06GRC power costs.xls Chart 3_04 07E Wild Horse Wind Expansion (C) (2) 3" xfId="6561"/>
    <cellStyle name="_VC 6.15.06 update on 06GRC power costs.xls Chart 3_04 07E Wild Horse Wind Expansion (C) (2)_Adj Bench DR 3 for Initial Briefs (Electric)" xfId="6562"/>
    <cellStyle name="_VC 6.15.06 update on 06GRC power costs.xls Chart 3_04 07E Wild Horse Wind Expansion (C) (2)_Adj Bench DR 3 for Initial Briefs (Electric) 2" xfId="6563"/>
    <cellStyle name="_VC 6.15.06 update on 06GRC power costs.xls Chart 3_04 07E Wild Horse Wind Expansion (C) (2)_Adj Bench DR 3 for Initial Briefs (Electric) 2 2" xfId="6564"/>
    <cellStyle name="_VC 6.15.06 update on 06GRC power costs.xls Chart 3_04 07E Wild Horse Wind Expansion (C) (2)_Adj Bench DR 3 for Initial Briefs (Electric) 3" xfId="6565"/>
    <cellStyle name="_VC 6.15.06 update on 06GRC power costs.xls Chart 3_04 07E Wild Horse Wind Expansion (C) (2)_Adj Bench DR 3 for Initial Briefs (Electric)_DEM-WP(C) ENERG10C--ctn Mid-C_042010 2010GRC" xfId="6566"/>
    <cellStyle name="_VC 6.15.06 update on 06GRC power costs.xls Chart 3_04 07E Wild Horse Wind Expansion (C) (2)_DEM-WP(C) ENERG10C--ctn Mid-C_042010 2010GRC" xfId="6567"/>
    <cellStyle name="_VC 6.15.06 update on 06GRC power costs.xls Chart 3_04 07E Wild Horse Wind Expansion (C) (2)_Electric Rev Req Model (2009 GRC) " xfId="6568"/>
    <cellStyle name="_VC 6.15.06 update on 06GRC power costs.xls Chart 3_04 07E Wild Horse Wind Expansion (C) (2)_Electric Rev Req Model (2009 GRC)  2" xfId="6569"/>
    <cellStyle name="_VC 6.15.06 update on 06GRC power costs.xls Chart 3_04 07E Wild Horse Wind Expansion (C) (2)_Electric Rev Req Model (2009 GRC)  2 2" xfId="6570"/>
    <cellStyle name="_VC 6.15.06 update on 06GRC power costs.xls Chart 3_04 07E Wild Horse Wind Expansion (C) (2)_Electric Rev Req Model (2009 GRC)  3" xfId="6571"/>
    <cellStyle name="_VC 6.15.06 update on 06GRC power costs.xls Chart 3_04 07E Wild Horse Wind Expansion (C) (2)_Electric Rev Req Model (2009 GRC) _DEM-WP(C) ENERG10C--ctn Mid-C_042010 2010GRC" xfId="6572"/>
    <cellStyle name="_VC 6.15.06 update on 06GRC power costs.xls Chart 3_04 07E Wild Horse Wind Expansion (C) (2)_Electric Rev Req Model (2009 GRC) Rebuttal" xfId="6573"/>
    <cellStyle name="_VC 6.15.06 update on 06GRC power costs.xls Chart 3_04 07E Wild Horse Wind Expansion (C) (2)_Electric Rev Req Model (2009 GRC) Rebuttal 2" xfId="6574"/>
    <cellStyle name="_VC 6.15.06 update on 06GRC power costs.xls Chart 3_04 07E Wild Horse Wind Expansion (C) (2)_Electric Rev Req Model (2009 GRC) Rebuttal REmoval of New  WH Solar AdjustMI" xfId="6575"/>
    <cellStyle name="_VC 6.15.06 update on 06GRC power costs.xls Chart 3_04 07E Wild Horse Wind Expansion (C) (2)_Electric Rev Req Model (2009 GRC) Rebuttal REmoval of New  WH Solar AdjustMI 2" xfId="6576"/>
    <cellStyle name="_VC 6.15.06 update on 06GRC power costs.xls Chart 3_04 07E Wild Horse Wind Expansion (C) (2)_Electric Rev Req Model (2009 GRC) Rebuttal REmoval of New  WH Solar AdjustMI 2 2" xfId="6577"/>
    <cellStyle name="_VC 6.15.06 update on 06GRC power costs.xls Chart 3_04 07E Wild Horse Wind Expansion (C) (2)_Electric Rev Req Model (2009 GRC) Rebuttal REmoval of New  WH Solar AdjustMI 3" xfId="6578"/>
    <cellStyle name="_VC 6.15.06 update on 06GRC power costs.xls Chart 3_04 07E Wild Horse Wind Expansion (C) (2)_Electric Rev Req Model (2009 GRC) Rebuttal REmoval of New  WH Solar AdjustMI_DEM-WP(C) ENERG10C--ctn Mid-C_042010 2010GRC" xfId="6579"/>
    <cellStyle name="_VC 6.15.06 update on 06GRC power costs.xls Chart 3_04 07E Wild Horse Wind Expansion (C) (2)_Electric Rev Req Model (2009 GRC) Revised 01-18-2010" xfId="6580"/>
    <cellStyle name="_VC 6.15.06 update on 06GRC power costs.xls Chart 3_04 07E Wild Horse Wind Expansion (C) (2)_Electric Rev Req Model (2009 GRC) Revised 01-18-2010 2" xfId="6581"/>
    <cellStyle name="_VC 6.15.06 update on 06GRC power costs.xls Chart 3_04 07E Wild Horse Wind Expansion (C) (2)_Electric Rev Req Model (2009 GRC) Revised 01-18-2010 2 2" xfId="6582"/>
    <cellStyle name="_VC 6.15.06 update on 06GRC power costs.xls Chart 3_04 07E Wild Horse Wind Expansion (C) (2)_Electric Rev Req Model (2009 GRC) Revised 01-18-2010 3" xfId="6583"/>
    <cellStyle name="_VC 6.15.06 update on 06GRC power costs.xls Chart 3_04 07E Wild Horse Wind Expansion (C) (2)_Electric Rev Req Model (2009 GRC) Revised 01-18-2010_DEM-WP(C) ENERG10C--ctn Mid-C_042010 2010GRC" xfId="6584"/>
    <cellStyle name="_VC 6.15.06 update on 06GRC power costs.xls Chart 3_04 07E Wild Horse Wind Expansion (C) (2)_Final Order Electric EXHIBIT A-1" xfId="6585"/>
    <cellStyle name="_VC 6.15.06 update on 06GRC power costs.xls Chart 3_04 07E Wild Horse Wind Expansion (C) (2)_Final Order Electric EXHIBIT A-1 2" xfId="6586"/>
    <cellStyle name="_VC 6.15.06 update on 06GRC power costs.xls Chart 3_04 07E Wild Horse Wind Expansion (C) (2)_TENASKA REGULATORY ASSET" xfId="6587"/>
    <cellStyle name="_VC 6.15.06 update on 06GRC power costs.xls Chart 3_04 07E Wild Horse Wind Expansion (C) (2)_TENASKA REGULATORY ASSET 2" xfId="6588"/>
    <cellStyle name="_VC 6.15.06 update on 06GRC power costs.xls Chart 3_16.37E Wild Horse Expansion DeferralRevwrkingfile SF" xfId="6589"/>
    <cellStyle name="_VC 6.15.06 update on 06GRC power costs.xls Chart 3_16.37E Wild Horse Expansion DeferralRevwrkingfile SF 2" xfId="6590"/>
    <cellStyle name="_VC 6.15.06 update on 06GRC power costs.xls Chart 3_16.37E Wild Horse Expansion DeferralRevwrkingfile SF 2 2" xfId="6591"/>
    <cellStyle name="_VC 6.15.06 update on 06GRC power costs.xls Chart 3_16.37E Wild Horse Expansion DeferralRevwrkingfile SF 3" xfId="6592"/>
    <cellStyle name="_VC 6.15.06 update on 06GRC power costs.xls Chart 3_16.37E Wild Horse Expansion DeferralRevwrkingfile SF_DEM-WP(C) ENERG10C--ctn Mid-C_042010 2010GRC" xfId="6593"/>
    <cellStyle name="_VC 6.15.06 update on 06GRC power costs.xls Chart 3_2009 GRC Compl Filing - Exhibit D" xfId="6594"/>
    <cellStyle name="_VC 6.15.06 update on 06GRC power costs.xls Chart 3_2009 GRC Compl Filing - Exhibit D 2" xfId="6595"/>
    <cellStyle name="_VC 6.15.06 update on 06GRC power costs.xls Chart 3_2009 GRC Compl Filing - Exhibit D 2 2" xfId="6596"/>
    <cellStyle name="_VC 6.15.06 update on 06GRC power costs.xls Chart 3_2009 GRC Compl Filing - Exhibit D 3" xfId="6597"/>
    <cellStyle name="_VC 6.15.06 update on 06GRC power costs.xls Chart 3_2009 GRC Compl Filing - Exhibit D_DEM-WP(C) ENERG10C--ctn Mid-C_042010 2010GRC" xfId="6598"/>
    <cellStyle name="_VC 6.15.06 update on 06GRC power costs.xls Chart 3_4 31 Regulatory Assets and Liabilities  7 06- Exhibit D" xfId="6599"/>
    <cellStyle name="_VC 6.15.06 update on 06GRC power costs.xls Chart 3_4 31 Regulatory Assets and Liabilities  7 06- Exhibit D 2" xfId="6600"/>
    <cellStyle name="_VC 6.15.06 update on 06GRC power costs.xls Chart 3_4 31 Regulatory Assets and Liabilities  7 06- Exhibit D 2 2" xfId="6601"/>
    <cellStyle name="_VC 6.15.06 update on 06GRC power costs.xls Chart 3_4 31 Regulatory Assets and Liabilities  7 06- Exhibit D 3" xfId="6602"/>
    <cellStyle name="_VC 6.15.06 update on 06GRC power costs.xls Chart 3_4 31 Regulatory Assets and Liabilities  7 06- Exhibit D_DEM-WP(C) ENERG10C--ctn Mid-C_042010 2010GRC" xfId="6603"/>
    <cellStyle name="_VC 6.15.06 update on 06GRC power costs.xls Chart 3_4 31 Regulatory Assets and Liabilities  7 06- Exhibit D_NIM Summary" xfId="6604"/>
    <cellStyle name="_VC 6.15.06 update on 06GRC power costs.xls Chart 3_4 31 Regulatory Assets and Liabilities  7 06- Exhibit D_NIM Summary 2" xfId="6605"/>
    <cellStyle name="_VC 6.15.06 update on 06GRC power costs.xls Chart 3_4 31 Regulatory Assets and Liabilities  7 06- Exhibit D_NIM Summary 2 2" xfId="6606"/>
    <cellStyle name="_VC 6.15.06 update on 06GRC power costs.xls Chart 3_4 31 Regulatory Assets and Liabilities  7 06- Exhibit D_NIM Summary 3" xfId="6607"/>
    <cellStyle name="_VC 6.15.06 update on 06GRC power costs.xls Chart 3_4 31 Regulatory Assets and Liabilities  7 06- Exhibit D_NIM Summary_DEM-WP(C) ENERG10C--ctn Mid-C_042010 2010GRC" xfId="6608"/>
    <cellStyle name="_VC 6.15.06 update on 06GRC power costs.xls Chart 3_4 31E Reg Asset  Liab and EXH D" xfId="6609"/>
    <cellStyle name="_VC 6.15.06 update on 06GRC power costs.xls Chart 3_4 31E Reg Asset  Liab and EXH D _ Aug 10 Filing (2)" xfId="6610"/>
    <cellStyle name="_VC 6.15.06 update on 06GRC power costs.xls Chart 3_4 32 Regulatory Assets and Liabilities  7 06- Exhibit D" xfId="6611"/>
    <cellStyle name="_VC 6.15.06 update on 06GRC power costs.xls Chart 3_4 32 Regulatory Assets and Liabilities  7 06- Exhibit D 2" xfId="6612"/>
    <cellStyle name="_VC 6.15.06 update on 06GRC power costs.xls Chart 3_4 32 Regulatory Assets and Liabilities  7 06- Exhibit D 2 2" xfId="6613"/>
    <cellStyle name="_VC 6.15.06 update on 06GRC power costs.xls Chart 3_4 32 Regulatory Assets and Liabilities  7 06- Exhibit D 3" xfId="6614"/>
    <cellStyle name="_VC 6.15.06 update on 06GRC power costs.xls Chart 3_4 32 Regulatory Assets and Liabilities  7 06- Exhibit D_DEM-WP(C) ENERG10C--ctn Mid-C_042010 2010GRC" xfId="6615"/>
    <cellStyle name="_VC 6.15.06 update on 06GRC power costs.xls Chart 3_4 32 Regulatory Assets and Liabilities  7 06- Exhibit D_NIM Summary" xfId="6616"/>
    <cellStyle name="_VC 6.15.06 update on 06GRC power costs.xls Chart 3_4 32 Regulatory Assets and Liabilities  7 06- Exhibit D_NIM Summary 2" xfId="6617"/>
    <cellStyle name="_VC 6.15.06 update on 06GRC power costs.xls Chart 3_4 32 Regulatory Assets and Liabilities  7 06- Exhibit D_NIM Summary 2 2" xfId="6618"/>
    <cellStyle name="_VC 6.15.06 update on 06GRC power costs.xls Chart 3_4 32 Regulatory Assets and Liabilities  7 06- Exhibit D_NIM Summary 3" xfId="6619"/>
    <cellStyle name="_VC 6.15.06 update on 06GRC power costs.xls Chart 3_4 32 Regulatory Assets and Liabilities  7 06- Exhibit D_NIM Summary_DEM-WP(C) ENERG10C--ctn Mid-C_042010 2010GRC" xfId="6620"/>
    <cellStyle name="_VC 6.15.06 update on 06GRC power costs.xls Chart 3_AURORA Total New" xfId="6621"/>
    <cellStyle name="_VC 6.15.06 update on 06GRC power costs.xls Chart 3_AURORA Total New 2" xfId="6622"/>
    <cellStyle name="_VC 6.15.06 update on 06GRC power costs.xls Chart 3_AURORA Total New 2 2" xfId="6623"/>
    <cellStyle name="_VC 6.15.06 update on 06GRC power costs.xls Chart 3_AURORA Total New 3" xfId="6624"/>
    <cellStyle name="_VC 6.15.06 update on 06GRC power costs.xls Chart 3_Book2" xfId="6625"/>
    <cellStyle name="_VC 6.15.06 update on 06GRC power costs.xls Chart 3_Book2 2" xfId="6626"/>
    <cellStyle name="_VC 6.15.06 update on 06GRC power costs.xls Chart 3_Book2 2 2" xfId="6627"/>
    <cellStyle name="_VC 6.15.06 update on 06GRC power costs.xls Chart 3_Book2 3" xfId="6628"/>
    <cellStyle name="_VC 6.15.06 update on 06GRC power costs.xls Chart 3_Book2_Adj Bench DR 3 for Initial Briefs (Electric)" xfId="6629"/>
    <cellStyle name="_VC 6.15.06 update on 06GRC power costs.xls Chart 3_Book2_Adj Bench DR 3 for Initial Briefs (Electric) 2" xfId="6630"/>
    <cellStyle name="_VC 6.15.06 update on 06GRC power costs.xls Chart 3_Book2_Adj Bench DR 3 for Initial Briefs (Electric) 2 2" xfId="6631"/>
    <cellStyle name="_VC 6.15.06 update on 06GRC power costs.xls Chart 3_Book2_Adj Bench DR 3 for Initial Briefs (Electric) 3" xfId="6632"/>
    <cellStyle name="_VC 6.15.06 update on 06GRC power costs.xls Chart 3_Book2_Adj Bench DR 3 for Initial Briefs (Electric)_DEM-WP(C) ENERG10C--ctn Mid-C_042010 2010GRC" xfId="6633"/>
    <cellStyle name="_VC 6.15.06 update on 06GRC power costs.xls Chart 3_Book2_DEM-WP(C) ENERG10C--ctn Mid-C_042010 2010GRC" xfId="6634"/>
    <cellStyle name="_VC 6.15.06 update on 06GRC power costs.xls Chart 3_Book2_Electric Rev Req Model (2009 GRC) Rebuttal" xfId="6635"/>
    <cellStyle name="_VC 6.15.06 update on 06GRC power costs.xls Chart 3_Book2_Electric Rev Req Model (2009 GRC) Rebuttal 2" xfId="6636"/>
    <cellStyle name="_VC 6.15.06 update on 06GRC power costs.xls Chart 3_Book2_Electric Rev Req Model (2009 GRC) Rebuttal REmoval of New  WH Solar AdjustMI" xfId="6637"/>
    <cellStyle name="_VC 6.15.06 update on 06GRC power costs.xls Chart 3_Book2_Electric Rev Req Model (2009 GRC) Rebuttal REmoval of New  WH Solar AdjustMI 2" xfId="6638"/>
    <cellStyle name="_VC 6.15.06 update on 06GRC power costs.xls Chart 3_Book2_Electric Rev Req Model (2009 GRC) Rebuttal REmoval of New  WH Solar AdjustMI 2 2" xfId="6639"/>
    <cellStyle name="_VC 6.15.06 update on 06GRC power costs.xls Chart 3_Book2_Electric Rev Req Model (2009 GRC) Rebuttal REmoval of New  WH Solar AdjustMI 3" xfId="6640"/>
    <cellStyle name="_VC 6.15.06 update on 06GRC power costs.xls Chart 3_Book2_Electric Rev Req Model (2009 GRC) Rebuttal REmoval of New  WH Solar AdjustMI_DEM-WP(C) ENERG10C--ctn Mid-C_042010 2010GRC" xfId="6641"/>
    <cellStyle name="_VC 6.15.06 update on 06GRC power costs.xls Chart 3_Book2_Electric Rev Req Model (2009 GRC) Revised 01-18-2010" xfId="6642"/>
    <cellStyle name="_VC 6.15.06 update on 06GRC power costs.xls Chart 3_Book2_Electric Rev Req Model (2009 GRC) Revised 01-18-2010 2" xfId="6643"/>
    <cellStyle name="_VC 6.15.06 update on 06GRC power costs.xls Chart 3_Book2_Electric Rev Req Model (2009 GRC) Revised 01-18-2010 2 2" xfId="6644"/>
    <cellStyle name="_VC 6.15.06 update on 06GRC power costs.xls Chart 3_Book2_Electric Rev Req Model (2009 GRC) Revised 01-18-2010 3" xfId="6645"/>
    <cellStyle name="_VC 6.15.06 update on 06GRC power costs.xls Chart 3_Book2_Electric Rev Req Model (2009 GRC) Revised 01-18-2010_DEM-WP(C) ENERG10C--ctn Mid-C_042010 2010GRC" xfId="6646"/>
    <cellStyle name="_VC 6.15.06 update on 06GRC power costs.xls Chart 3_Book2_Final Order Electric EXHIBIT A-1" xfId="6647"/>
    <cellStyle name="_VC 6.15.06 update on 06GRC power costs.xls Chart 3_Book2_Final Order Electric EXHIBIT A-1 2" xfId="6648"/>
    <cellStyle name="_VC 6.15.06 update on 06GRC power costs.xls Chart 3_Book4" xfId="6649"/>
    <cellStyle name="_VC 6.15.06 update on 06GRC power costs.xls Chart 3_Book4 2" xfId="6650"/>
    <cellStyle name="_VC 6.15.06 update on 06GRC power costs.xls Chart 3_Book4 2 2" xfId="6651"/>
    <cellStyle name="_VC 6.15.06 update on 06GRC power costs.xls Chart 3_Book4 3" xfId="6652"/>
    <cellStyle name="_VC 6.15.06 update on 06GRC power costs.xls Chart 3_Book4_DEM-WP(C) ENERG10C--ctn Mid-C_042010 2010GRC" xfId="6653"/>
    <cellStyle name="_VC 6.15.06 update on 06GRC power costs.xls Chart 3_Book9" xfId="6654"/>
    <cellStyle name="_VC 6.15.06 update on 06GRC power costs.xls Chart 3_Book9 2" xfId="6655"/>
    <cellStyle name="_VC 6.15.06 update on 06GRC power costs.xls Chart 3_Book9 2 2" xfId="6656"/>
    <cellStyle name="_VC 6.15.06 update on 06GRC power costs.xls Chart 3_Book9 3" xfId="6657"/>
    <cellStyle name="_VC 6.15.06 update on 06GRC power costs.xls Chart 3_Book9_DEM-WP(C) ENERG10C--ctn Mid-C_042010 2010GRC" xfId="6658"/>
    <cellStyle name="_VC 6.15.06 update on 06GRC power costs.xls Chart 3_Chelan PUD Power Costs (8-10)" xfId="6659"/>
    <cellStyle name="_VC 6.15.06 update on 06GRC power costs.xls Chart 3_DEM-WP(C) Chelan Power Costs" xfId="6660"/>
    <cellStyle name="_VC 6.15.06 update on 06GRC power costs.xls Chart 3_DEM-WP(C) ENERG10C--ctn Mid-C_042010 2010GRC" xfId="6661"/>
    <cellStyle name="_VC 6.15.06 update on 06GRC power costs.xls Chart 3_DEM-WP(C) Gas Transport 2010GRC" xfId="6662"/>
    <cellStyle name="_VC 6.15.06 update on 06GRC power costs.xls Chart 3_NIM Summary" xfId="6663"/>
    <cellStyle name="_VC 6.15.06 update on 06GRC power costs.xls Chart 3_NIM Summary 09GRC" xfId="6664"/>
    <cellStyle name="_VC 6.15.06 update on 06GRC power costs.xls Chart 3_NIM Summary 09GRC 2" xfId="6665"/>
    <cellStyle name="_VC 6.15.06 update on 06GRC power costs.xls Chart 3_NIM Summary 09GRC 2 2" xfId="6666"/>
    <cellStyle name="_VC 6.15.06 update on 06GRC power costs.xls Chart 3_NIM Summary 09GRC 3" xfId="6667"/>
    <cellStyle name="_VC 6.15.06 update on 06GRC power costs.xls Chart 3_NIM Summary 09GRC_DEM-WP(C) ENERG10C--ctn Mid-C_042010 2010GRC" xfId="6668"/>
    <cellStyle name="_VC 6.15.06 update on 06GRC power costs.xls Chart 3_NIM Summary 10" xfId="6669"/>
    <cellStyle name="_VC 6.15.06 update on 06GRC power costs.xls Chart 3_NIM Summary 11" xfId="6670"/>
    <cellStyle name="_VC 6.15.06 update on 06GRC power costs.xls Chart 3_NIM Summary 12" xfId="6671"/>
    <cellStyle name="_VC 6.15.06 update on 06GRC power costs.xls Chart 3_NIM Summary 13" xfId="6672"/>
    <cellStyle name="_VC 6.15.06 update on 06GRC power costs.xls Chart 3_NIM Summary 14" xfId="6673"/>
    <cellStyle name="_VC 6.15.06 update on 06GRC power costs.xls Chart 3_NIM Summary 2" xfId="6674"/>
    <cellStyle name="_VC 6.15.06 update on 06GRC power costs.xls Chart 3_NIM Summary 2 2" xfId="6675"/>
    <cellStyle name="_VC 6.15.06 update on 06GRC power costs.xls Chart 3_NIM Summary 3" xfId="6676"/>
    <cellStyle name="_VC 6.15.06 update on 06GRC power costs.xls Chart 3_NIM Summary 3 2" xfId="6677"/>
    <cellStyle name="_VC 6.15.06 update on 06GRC power costs.xls Chart 3_NIM Summary 4" xfId="6678"/>
    <cellStyle name="_VC 6.15.06 update on 06GRC power costs.xls Chart 3_NIM Summary 4 2" xfId="6679"/>
    <cellStyle name="_VC 6.15.06 update on 06GRC power costs.xls Chart 3_NIM Summary 5" xfId="6680"/>
    <cellStyle name="_VC 6.15.06 update on 06GRC power costs.xls Chart 3_NIM Summary 5 2" xfId="6681"/>
    <cellStyle name="_VC 6.15.06 update on 06GRC power costs.xls Chart 3_NIM Summary 6" xfId="6682"/>
    <cellStyle name="_VC 6.15.06 update on 06GRC power costs.xls Chart 3_NIM Summary 6 2" xfId="6683"/>
    <cellStyle name="_VC 6.15.06 update on 06GRC power costs.xls Chart 3_NIM Summary 7" xfId="6684"/>
    <cellStyle name="_VC 6.15.06 update on 06GRC power costs.xls Chart 3_NIM Summary 7 2" xfId="6685"/>
    <cellStyle name="_VC 6.15.06 update on 06GRC power costs.xls Chart 3_NIM Summary 8" xfId="6686"/>
    <cellStyle name="_VC 6.15.06 update on 06GRC power costs.xls Chart 3_NIM Summary 8 2" xfId="6687"/>
    <cellStyle name="_VC 6.15.06 update on 06GRC power costs.xls Chart 3_NIM Summary 9" xfId="6688"/>
    <cellStyle name="_VC 6.15.06 update on 06GRC power costs.xls Chart 3_NIM Summary 9 2" xfId="6689"/>
    <cellStyle name="_VC 6.15.06 update on 06GRC power costs.xls Chart 3_NIM Summary_DEM-WP(C) ENERG10C--ctn Mid-C_042010 2010GRC" xfId="6690"/>
    <cellStyle name="_VC 6.15.06 update on 06GRC power costs.xls Chart 3_PCA 9 -  Exhibit D April 2010 (3)" xfId="6691"/>
    <cellStyle name="_VC 6.15.06 update on 06GRC power costs.xls Chart 3_PCA 9 -  Exhibit D April 2010 (3) 2" xfId="6692"/>
    <cellStyle name="_VC 6.15.06 update on 06GRC power costs.xls Chart 3_PCA 9 -  Exhibit D April 2010 (3) 2 2" xfId="6693"/>
    <cellStyle name="_VC 6.15.06 update on 06GRC power costs.xls Chart 3_PCA 9 -  Exhibit D April 2010 (3) 3" xfId="6694"/>
    <cellStyle name="_VC 6.15.06 update on 06GRC power costs.xls Chart 3_PCA 9 -  Exhibit D April 2010 (3)_DEM-WP(C) ENERG10C--ctn Mid-C_042010 2010GRC" xfId="6695"/>
    <cellStyle name="_VC 6.15.06 update on 06GRC power costs.xls Chart 3_Power Costs - Comparison bx Rbtl-Staff-Jt-PC" xfId="6696"/>
    <cellStyle name="_VC 6.15.06 update on 06GRC power costs.xls Chart 3_Power Costs - Comparison bx Rbtl-Staff-Jt-PC 2" xfId="6697"/>
    <cellStyle name="_VC 6.15.06 update on 06GRC power costs.xls Chart 3_Power Costs - Comparison bx Rbtl-Staff-Jt-PC 2 2" xfId="6698"/>
    <cellStyle name="_VC 6.15.06 update on 06GRC power costs.xls Chart 3_Power Costs - Comparison bx Rbtl-Staff-Jt-PC 3" xfId="6699"/>
    <cellStyle name="_VC 6.15.06 update on 06GRC power costs.xls Chart 3_Power Costs - Comparison bx Rbtl-Staff-Jt-PC_Adj Bench DR 3 for Initial Briefs (Electric)" xfId="6700"/>
    <cellStyle name="_VC 6.15.06 update on 06GRC power costs.xls Chart 3_Power Costs - Comparison bx Rbtl-Staff-Jt-PC_Adj Bench DR 3 for Initial Briefs (Electric) 2" xfId="6701"/>
    <cellStyle name="_VC 6.15.06 update on 06GRC power costs.xls Chart 3_Power Costs - Comparison bx Rbtl-Staff-Jt-PC_Adj Bench DR 3 for Initial Briefs (Electric) 2 2" xfId="6702"/>
    <cellStyle name="_VC 6.15.06 update on 06GRC power costs.xls Chart 3_Power Costs - Comparison bx Rbtl-Staff-Jt-PC_Adj Bench DR 3 for Initial Briefs (Electric) 3" xfId="6703"/>
    <cellStyle name="_VC 6.15.06 update on 06GRC power costs.xls Chart 3_Power Costs - Comparison bx Rbtl-Staff-Jt-PC_Adj Bench DR 3 for Initial Briefs (Electric)_DEM-WP(C) ENERG10C--ctn Mid-C_042010 2010GRC" xfId="6704"/>
    <cellStyle name="_VC 6.15.06 update on 06GRC power costs.xls Chart 3_Power Costs - Comparison bx Rbtl-Staff-Jt-PC_DEM-WP(C) ENERG10C--ctn Mid-C_042010 2010GRC" xfId="6705"/>
    <cellStyle name="_VC 6.15.06 update on 06GRC power costs.xls Chart 3_Power Costs - Comparison bx Rbtl-Staff-Jt-PC_Electric Rev Req Model (2009 GRC) Rebuttal" xfId="6706"/>
    <cellStyle name="_VC 6.15.06 update on 06GRC power costs.xls Chart 3_Power Costs - Comparison bx Rbtl-Staff-Jt-PC_Electric Rev Req Model (2009 GRC) Rebuttal 2" xfId="6707"/>
    <cellStyle name="_VC 6.15.06 update on 06GRC power costs.xls Chart 3_Power Costs - Comparison bx Rbtl-Staff-Jt-PC_Electric Rev Req Model (2009 GRC) Rebuttal REmoval of New  WH Solar AdjustMI" xfId="6708"/>
    <cellStyle name="_VC 6.15.06 update on 06GRC power costs.xls Chart 3_Power Costs - Comparison bx Rbtl-Staff-Jt-PC_Electric Rev Req Model (2009 GRC) Rebuttal REmoval of New  WH Solar AdjustMI 2" xfId="6709"/>
    <cellStyle name="_VC 6.15.06 update on 06GRC power costs.xls Chart 3_Power Costs - Comparison bx Rbtl-Staff-Jt-PC_Electric Rev Req Model (2009 GRC) Rebuttal REmoval of New  WH Solar AdjustMI 2 2" xfId="6710"/>
    <cellStyle name="_VC 6.15.06 update on 06GRC power costs.xls Chart 3_Power Costs - Comparison bx Rbtl-Staff-Jt-PC_Electric Rev Req Model (2009 GRC) Rebuttal REmoval of New  WH Solar AdjustMI 3" xfId="6711"/>
    <cellStyle name="_VC 6.15.06 update on 06GRC power costs.xls Chart 3_Power Costs - Comparison bx Rbtl-Staff-Jt-PC_Electric Rev Req Model (2009 GRC) Rebuttal REmoval of New  WH Solar AdjustMI_DEM-WP(C) ENERG10C--ctn Mid-C_042010 2010GRC" xfId="6712"/>
    <cellStyle name="_VC 6.15.06 update on 06GRC power costs.xls Chart 3_Power Costs - Comparison bx Rbtl-Staff-Jt-PC_Electric Rev Req Model (2009 GRC) Revised 01-18-2010" xfId="6713"/>
    <cellStyle name="_VC 6.15.06 update on 06GRC power costs.xls Chart 3_Power Costs - Comparison bx Rbtl-Staff-Jt-PC_Electric Rev Req Model (2009 GRC) Revised 01-18-2010 2" xfId="6714"/>
    <cellStyle name="_VC 6.15.06 update on 06GRC power costs.xls Chart 3_Power Costs - Comparison bx Rbtl-Staff-Jt-PC_Electric Rev Req Model (2009 GRC) Revised 01-18-2010 2 2" xfId="6715"/>
    <cellStyle name="_VC 6.15.06 update on 06GRC power costs.xls Chart 3_Power Costs - Comparison bx Rbtl-Staff-Jt-PC_Electric Rev Req Model (2009 GRC) Revised 01-18-2010 3" xfId="6716"/>
    <cellStyle name="_VC 6.15.06 update on 06GRC power costs.xls Chart 3_Power Costs - Comparison bx Rbtl-Staff-Jt-PC_Electric Rev Req Model (2009 GRC) Revised 01-18-2010_DEM-WP(C) ENERG10C--ctn Mid-C_042010 2010GRC" xfId="6717"/>
    <cellStyle name="_VC 6.15.06 update on 06GRC power costs.xls Chart 3_Power Costs - Comparison bx Rbtl-Staff-Jt-PC_Final Order Electric EXHIBIT A-1" xfId="6718"/>
    <cellStyle name="_VC 6.15.06 update on 06GRC power costs.xls Chart 3_Power Costs - Comparison bx Rbtl-Staff-Jt-PC_Final Order Electric EXHIBIT A-1 2" xfId="6719"/>
    <cellStyle name="_VC 6.15.06 update on 06GRC power costs.xls Chart 3_Rebuttal Power Costs" xfId="6720"/>
    <cellStyle name="_VC 6.15.06 update on 06GRC power costs.xls Chart 3_Rebuttal Power Costs 2" xfId="6721"/>
    <cellStyle name="_VC 6.15.06 update on 06GRC power costs.xls Chart 3_Rebuttal Power Costs 2 2" xfId="6722"/>
    <cellStyle name="_VC 6.15.06 update on 06GRC power costs.xls Chart 3_Rebuttal Power Costs 3" xfId="6723"/>
    <cellStyle name="_VC 6.15.06 update on 06GRC power costs.xls Chart 3_Rebuttal Power Costs_Adj Bench DR 3 for Initial Briefs (Electric)" xfId="6724"/>
    <cellStyle name="_VC 6.15.06 update on 06GRC power costs.xls Chart 3_Rebuttal Power Costs_Adj Bench DR 3 for Initial Briefs (Electric) 2" xfId="6725"/>
    <cellStyle name="_VC 6.15.06 update on 06GRC power costs.xls Chart 3_Rebuttal Power Costs_Adj Bench DR 3 for Initial Briefs (Electric) 2 2" xfId="6726"/>
    <cellStyle name="_VC 6.15.06 update on 06GRC power costs.xls Chart 3_Rebuttal Power Costs_Adj Bench DR 3 for Initial Briefs (Electric) 3" xfId="6727"/>
    <cellStyle name="_VC 6.15.06 update on 06GRC power costs.xls Chart 3_Rebuttal Power Costs_Adj Bench DR 3 for Initial Briefs (Electric)_DEM-WP(C) ENERG10C--ctn Mid-C_042010 2010GRC" xfId="6728"/>
    <cellStyle name="_VC 6.15.06 update on 06GRC power costs.xls Chart 3_Rebuttal Power Costs_DEM-WP(C) ENERG10C--ctn Mid-C_042010 2010GRC" xfId="6729"/>
    <cellStyle name="_VC 6.15.06 update on 06GRC power costs.xls Chart 3_Rebuttal Power Costs_Electric Rev Req Model (2009 GRC) Rebuttal" xfId="6730"/>
    <cellStyle name="_VC 6.15.06 update on 06GRC power costs.xls Chart 3_Rebuttal Power Costs_Electric Rev Req Model (2009 GRC) Rebuttal 2" xfId="6731"/>
    <cellStyle name="_VC 6.15.06 update on 06GRC power costs.xls Chart 3_Rebuttal Power Costs_Electric Rev Req Model (2009 GRC) Rebuttal REmoval of New  WH Solar AdjustMI" xfId="6732"/>
    <cellStyle name="_VC 6.15.06 update on 06GRC power costs.xls Chart 3_Rebuttal Power Costs_Electric Rev Req Model (2009 GRC) Rebuttal REmoval of New  WH Solar AdjustMI 2" xfId="6733"/>
    <cellStyle name="_VC 6.15.06 update on 06GRC power costs.xls Chart 3_Rebuttal Power Costs_Electric Rev Req Model (2009 GRC) Rebuttal REmoval of New  WH Solar AdjustMI 2 2" xfId="6734"/>
    <cellStyle name="_VC 6.15.06 update on 06GRC power costs.xls Chart 3_Rebuttal Power Costs_Electric Rev Req Model (2009 GRC) Rebuttal REmoval of New  WH Solar AdjustMI 3" xfId="6735"/>
    <cellStyle name="_VC 6.15.06 update on 06GRC power costs.xls Chart 3_Rebuttal Power Costs_Electric Rev Req Model (2009 GRC) Rebuttal REmoval of New  WH Solar AdjustMI_DEM-WP(C) ENERG10C--ctn Mid-C_042010 2010GRC" xfId="6736"/>
    <cellStyle name="_VC 6.15.06 update on 06GRC power costs.xls Chart 3_Rebuttal Power Costs_Electric Rev Req Model (2009 GRC) Revised 01-18-2010" xfId="6737"/>
    <cellStyle name="_VC 6.15.06 update on 06GRC power costs.xls Chart 3_Rebuttal Power Costs_Electric Rev Req Model (2009 GRC) Revised 01-18-2010 2" xfId="6738"/>
    <cellStyle name="_VC 6.15.06 update on 06GRC power costs.xls Chart 3_Rebuttal Power Costs_Electric Rev Req Model (2009 GRC) Revised 01-18-2010 2 2" xfId="6739"/>
    <cellStyle name="_VC 6.15.06 update on 06GRC power costs.xls Chart 3_Rebuttal Power Costs_Electric Rev Req Model (2009 GRC) Revised 01-18-2010 3" xfId="6740"/>
    <cellStyle name="_VC 6.15.06 update on 06GRC power costs.xls Chart 3_Rebuttal Power Costs_Electric Rev Req Model (2009 GRC) Revised 01-18-2010_DEM-WP(C) ENERG10C--ctn Mid-C_042010 2010GRC" xfId="6741"/>
    <cellStyle name="_VC 6.15.06 update on 06GRC power costs.xls Chart 3_Rebuttal Power Costs_Final Order Electric EXHIBIT A-1" xfId="6742"/>
    <cellStyle name="_VC 6.15.06 update on 06GRC power costs.xls Chart 3_Rebuttal Power Costs_Final Order Electric EXHIBIT A-1 2" xfId="6743"/>
    <cellStyle name="_VC 6.15.06 update on 06GRC power costs.xls Chart 3_Wind Integration 10GRC" xfId="6744"/>
    <cellStyle name="_VC 6.15.06 update on 06GRC power costs.xls Chart 3_Wind Integration 10GRC 2" xfId="6745"/>
    <cellStyle name="_VC 6.15.06 update on 06GRC power costs.xls Chart 3_Wind Integration 10GRC 2 2" xfId="6746"/>
    <cellStyle name="_VC 6.15.06 update on 06GRC power costs.xls Chart 3_Wind Integration 10GRC 3" xfId="6747"/>
    <cellStyle name="_VC 6.15.06 update on 06GRC power costs.xls Chart 3_Wind Integration 10GRC_DEM-WP(C) ENERG10C--ctn Mid-C_042010 2010GRC" xfId="6748"/>
    <cellStyle name="_VC Mid C Generation-ctn Mid-C_011209" xfId="6749"/>
    <cellStyle name="_VC Mid C Generation-ctn Mid-C_011209 2" xfId="6750"/>
    <cellStyle name="_VC Mid C Generation-ctn Mid-C_011209 2 2" xfId="6751"/>
    <cellStyle name="_Worksheet" xfId="6752"/>
    <cellStyle name="_Worksheet 2" xfId="6753"/>
    <cellStyle name="_Worksheet 2 2" xfId="6754"/>
    <cellStyle name="_Worksheet 3" xfId="6755"/>
    <cellStyle name="_Worksheet 4" xfId="6756"/>
    <cellStyle name="_Worksheet 4 2" xfId="6757"/>
    <cellStyle name="_Worksheet_Chelan PUD Power Costs (8-10)" xfId="6758"/>
    <cellStyle name="_Worksheet_DEM-WP(C) Chelan Power Costs" xfId="6759"/>
    <cellStyle name="_Worksheet_DEM-WP(C) ENERG10C--ctn Mid-C_042010 2010GRC" xfId="6760"/>
    <cellStyle name="_Worksheet_DEM-WP(C) Gas Transport 2010GRC" xfId="6761"/>
    <cellStyle name="_Worksheet_NIM Summary" xfId="6762"/>
    <cellStyle name="_Worksheet_NIM Summary 2" xfId="6763"/>
    <cellStyle name="_Worksheet_NIM Summary 2 2" xfId="6764"/>
    <cellStyle name="_Worksheet_NIM Summary 3" xfId="6765"/>
    <cellStyle name="_Worksheet_NIM Summary_DEM-WP(C) ENERG10C--ctn Mid-C_042010 2010GRC" xfId="6766"/>
    <cellStyle name="_Worksheet_Transmission Workbook for May BOD" xfId="6767"/>
    <cellStyle name="_Worksheet_Transmission Workbook for May BOD 2" xfId="6768"/>
    <cellStyle name="_Worksheet_Transmission Workbook for May BOD 2 2" xfId="6769"/>
    <cellStyle name="_Worksheet_Transmission Workbook for May BOD 3" xfId="6770"/>
    <cellStyle name="_Worksheet_Transmission Workbook for May BOD_DEM-WP(C) ENERG10C--ctn Mid-C_042010 2010GRC" xfId="6771"/>
    <cellStyle name="_Worksheet_Wind Integration 10GRC" xfId="6772"/>
    <cellStyle name="_Worksheet_Wind Integration 10GRC 2" xfId="6773"/>
    <cellStyle name="_Worksheet_Wind Integration 10GRC 2 2" xfId="6774"/>
    <cellStyle name="_Worksheet_Wind Integration 10GRC 3" xfId="6775"/>
    <cellStyle name="_Worksheet_Wind Integration 10GRC_DEM-WP(C) ENERG10C--ctn Mid-C_042010 2010GRC" xfId="6776"/>
    <cellStyle name="0,0_x000d__x000a_NA_x000d__x000a_" xfId="6777"/>
    <cellStyle name="14BLIN - Style8" xfId="6778"/>
    <cellStyle name="14-BT - Style1" xfId="6779"/>
    <cellStyle name="20% - Accent1 10" xfId="6780"/>
    <cellStyle name="20% - Accent1 2" xfId="9"/>
    <cellStyle name="20% - Accent1 2 2" xfId="10"/>
    <cellStyle name="20% - Accent1 2 2 2" xfId="11"/>
    <cellStyle name="20% - Accent1 2 2 2 2" xfId="6781"/>
    <cellStyle name="20% - Accent1 2 2 3" xfId="6782"/>
    <cellStyle name="20% - Accent1 2 2 3 2" xfId="6783"/>
    <cellStyle name="20% - Accent1 2 2 4" xfId="6784"/>
    <cellStyle name="20% - Accent1 2 3" xfId="12"/>
    <cellStyle name="20% - Accent1 2 3 2" xfId="6785"/>
    <cellStyle name="20% - Accent1 2 3 2 2" xfId="6786"/>
    <cellStyle name="20% - Accent1 2 3 3" xfId="6787"/>
    <cellStyle name="20% - Accent1 2 4" xfId="6788"/>
    <cellStyle name="20% - Accent1 2 4 2" xfId="6789"/>
    <cellStyle name="20% - Accent1 2 4 3" xfId="6790"/>
    <cellStyle name="20% - Accent1 2 5" xfId="6791"/>
    <cellStyle name="20% - Accent1 2_2009 GRC Compl Filing - Exhibit D" xfId="6792"/>
    <cellStyle name="20% - Accent1 3" xfId="6793"/>
    <cellStyle name="20% - Accent1 3 2" xfId="6794"/>
    <cellStyle name="20% - Accent1 3 2 2" xfId="6795"/>
    <cellStyle name="20% - Accent1 3 2 3" xfId="6796"/>
    <cellStyle name="20% - Accent1 3 3" xfId="6797"/>
    <cellStyle name="20% - Accent1 3 3 2" xfId="6798"/>
    <cellStyle name="20% - Accent1 3 3 2 2" xfId="6799"/>
    <cellStyle name="20% - Accent1 3 3 3" xfId="6800"/>
    <cellStyle name="20% - Accent1 3 4" xfId="6801"/>
    <cellStyle name="20% - Accent1 4" xfId="6802"/>
    <cellStyle name="20% - Accent1 4 2" xfId="6803"/>
    <cellStyle name="20% - Accent1 4 2 2" xfId="6804"/>
    <cellStyle name="20% - Accent1 4 3" xfId="6805"/>
    <cellStyle name="20% - Accent1 5" xfId="6806"/>
    <cellStyle name="20% - Accent1 5 2" xfId="6807"/>
    <cellStyle name="20% - Accent1 6" xfId="6808"/>
    <cellStyle name="20% - Accent1 6 2" xfId="6809"/>
    <cellStyle name="20% - Accent1 7" xfId="6810"/>
    <cellStyle name="20% - Accent1 8" xfId="6811"/>
    <cellStyle name="20% - Accent1 9" xfId="6812"/>
    <cellStyle name="20% - Accent2 10" xfId="6813"/>
    <cellStyle name="20% - Accent2 2" xfId="13"/>
    <cellStyle name="20% - Accent2 2 2" xfId="14"/>
    <cellStyle name="20% - Accent2 2 2 2" xfId="15"/>
    <cellStyle name="20% - Accent2 2 2 2 2" xfId="6814"/>
    <cellStyle name="20% - Accent2 2 2 3" xfId="6815"/>
    <cellStyle name="20% - Accent2 2 2 3 2" xfId="6816"/>
    <cellStyle name="20% - Accent2 2 2 4" xfId="6817"/>
    <cellStyle name="20% - Accent2 2 3" xfId="16"/>
    <cellStyle name="20% - Accent2 2 3 2" xfId="6818"/>
    <cellStyle name="20% - Accent2 2 3 2 2" xfId="6819"/>
    <cellStyle name="20% - Accent2 2 3 3" xfId="6820"/>
    <cellStyle name="20% - Accent2 2 4" xfId="6821"/>
    <cellStyle name="20% - Accent2 2 4 2" xfId="6822"/>
    <cellStyle name="20% - Accent2 2 4 3" xfId="6823"/>
    <cellStyle name="20% - Accent2 2 5" xfId="6824"/>
    <cellStyle name="20% - Accent2 2_2009 GRC Compl Filing - Exhibit D" xfId="6825"/>
    <cellStyle name="20% - Accent2 3" xfId="6826"/>
    <cellStyle name="20% - Accent2 3 2" xfId="6827"/>
    <cellStyle name="20% - Accent2 3 2 2" xfId="6828"/>
    <cellStyle name="20% - Accent2 3 2 3" xfId="6829"/>
    <cellStyle name="20% - Accent2 3 3" xfId="6830"/>
    <cellStyle name="20% - Accent2 3 3 2" xfId="6831"/>
    <cellStyle name="20% - Accent2 3 3 2 2" xfId="6832"/>
    <cellStyle name="20% - Accent2 3 3 3" xfId="6833"/>
    <cellStyle name="20% - Accent2 3 4" xfId="6834"/>
    <cellStyle name="20% - Accent2 4" xfId="6835"/>
    <cellStyle name="20% - Accent2 4 2" xfId="6836"/>
    <cellStyle name="20% - Accent2 4 2 2" xfId="6837"/>
    <cellStyle name="20% - Accent2 4 3" xfId="6838"/>
    <cellStyle name="20% - Accent2 5" xfId="6839"/>
    <cellStyle name="20% - Accent2 5 2" xfId="6840"/>
    <cellStyle name="20% - Accent2 6" xfId="6841"/>
    <cellStyle name="20% - Accent2 6 2" xfId="6842"/>
    <cellStyle name="20% - Accent2 7" xfId="6843"/>
    <cellStyle name="20% - Accent2 8" xfId="6844"/>
    <cellStyle name="20% - Accent2 9" xfId="6845"/>
    <cellStyle name="20% - Accent3 10" xfId="6846"/>
    <cellStyle name="20% - Accent3 2" xfId="17"/>
    <cellStyle name="20% - Accent3 2 2" xfId="18"/>
    <cellStyle name="20% - Accent3 2 2 2" xfId="19"/>
    <cellStyle name="20% - Accent3 2 2 2 2" xfId="6847"/>
    <cellStyle name="20% - Accent3 2 2 3" xfId="6848"/>
    <cellStyle name="20% - Accent3 2 2 3 2" xfId="6849"/>
    <cellStyle name="20% - Accent3 2 2 4" xfId="6850"/>
    <cellStyle name="20% - Accent3 2 3" xfId="20"/>
    <cellStyle name="20% - Accent3 2 3 2" xfId="6851"/>
    <cellStyle name="20% - Accent3 2 3 2 2" xfId="6852"/>
    <cellStyle name="20% - Accent3 2 3 3" xfId="6853"/>
    <cellStyle name="20% - Accent3 2 4" xfId="6854"/>
    <cellStyle name="20% - Accent3 2 4 2" xfId="6855"/>
    <cellStyle name="20% - Accent3 2 4 3" xfId="6856"/>
    <cellStyle name="20% - Accent3 2 5" xfId="6857"/>
    <cellStyle name="20% - Accent3 2_2009 GRC Compl Filing - Exhibit D" xfId="6858"/>
    <cellStyle name="20% - Accent3 3" xfId="6859"/>
    <cellStyle name="20% - Accent3 3 2" xfId="6860"/>
    <cellStyle name="20% - Accent3 3 2 2" xfId="6861"/>
    <cellStyle name="20% - Accent3 3 2 3" xfId="6862"/>
    <cellStyle name="20% - Accent3 3 3" xfId="6863"/>
    <cellStyle name="20% - Accent3 3 3 2" xfId="6864"/>
    <cellStyle name="20% - Accent3 3 3 2 2" xfId="6865"/>
    <cellStyle name="20% - Accent3 3 3 3" xfId="6866"/>
    <cellStyle name="20% - Accent3 3 4" xfId="6867"/>
    <cellStyle name="20% - Accent3 4" xfId="6868"/>
    <cellStyle name="20% - Accent3 4 2" xfId="6869"/>
    <cellStyle name="20% - Accent3 4 2 2" xfId="6870"/>
    <cellStyle name="20% - Accent3 4 3" xfId="6871"/>
    <cellStyle name="20% - Accent3 5" xfId="6872"/>
    <cellStyle name="20% - Accent3 5 2" xfId="6873"/>
    <cellStyle name="20% - Accent3 6" xfId="6874"/>
    <cellStyle name="20% - Accent3 6 2" xfId="6875"/>
    <cellStyle name="20% - Accent3 7" xfId="6876"/>
    <cellStyle name="20% - Accent3 8" xfId="6877"/>
    <cellStyle name="20% - Accent3 9" xfId="6878"/>
    <cellStyle name="20% - Accent4 10" xfId="6879"/>
    <cellStyle name="20% - Accent4 2" xfId="21"/>
    <cellStyle name="20% - Accent4 2 2" xfId="22"/>
    <cellStyle name="20% - Accent4 2 2 2" xfId="23"/>
    <cellStyle name="20% - Accent4 2 2 2 2" xfId="6880"/>
    <cellStyle name="20% - Accent4 2 2 3" xfId="6881"/>
    <cellStyle name="20% - Accent4 2 2 3 2" xfId="6882"/>
    <cellStyle name="20% - Accent4 2 2 4" xfId="6883"/>
    <cellStyle name="20% - Accent4 2 3" xfId="24"/>
    <cellStyle name="20% - Accent4 2 3 2" xfId="6884"/>
    <cellStyle name="20% - Accent4 2 3 2 2" xfId="6885"/>
    <cellStyle name="20% - Accent4 2 3 3" xfId="6886"/>
    <cellStyle name="20% - Accent4 2 4" xfId="6887"/>
    <cellStyle name="20% - Accent4 2 4 2" xfId="6888"/>
    <cellStyle name="20% - Accent4 2 4 3" xfId="6889"/>
    <cellStyle name="20% - Accent4 2 5" xfId="6890"/>
    <cellStyle name="20% - Accent4 2_2009 GRC Compl Filing - Exhibit D" xfId="6891"/>
    <cellStyle name="20% - Accent4 3" xfId="6892"/>
    <cellStyle name="20% - Accent4 3 2" xfId="6893"/>
    <cellStyle name="20% - Accent4 3 2 2" xfId="6894"/>
    <cellStyle name="20% - Accent4 3 2 3" xfId="6895"/>
    <cellStyle name="20% - Accent4 3 3" xfId="6896"/>
    <cellStyle name="20% - Accent4 3 3 2" xfId="6897"/>
    <cellStyle name="20% - Accent4 3 3 2 2" xfId="6898"/>
    <cellStyle name="20% - Accent4 3 3 3" xfId="6899"/>
    <cellStyle name="20% - Accent4 3 4" xfId="6900"/>
    <cellStyle name="20% - Accent4 4" xfId="6901"/>
    <cellStyle name="20% - Accent4 4 2" xfId="6902"/>
    <cellStyle name="20% - Accent4 4 2 2" xfId="6903"/>
    <cellStyle name="20% - Accent4 4 3" xfId="6904"/>
    <cellStyle name="20% - Accent4 5" xfId="6905"/>
    <cellStyle name="20% - Accent4 5 2" xfId="6906"/>
    <cellStyle name="20% - Accent4 6" xfId="6907"/>
    <cellStyle name="20% - Accent4 6 2" xfId="6908"/>
    <cellStyle name="20% - Accent4 7" xfId="6909"/>
    <cellStyle name="20% - Accent4 8" xfId="6910"/>
    <cellStyle name="20% - Accent4 9" xfId="6911"/>
    <cellStyle name="20% - Accent5 2" xfId="25"/>
    <cellStyle name="20% - Accent5 2 2" xfId="26"/>
    <cellStyle name="20% - Accent5 2 2 2" xfId="27"/>
    <cellStyle name="20% - Accent5 2 2 2 2" xfId="6912"/>
    <cellStyle name="20% - Accent5 2 2 3" xfId="6913"/>
    <cellStyle name="20% - Accent5 2 2 3 2" xfId="6914"/>
    <cellStyle name="20% - Accent5 2 2 4" xfId="6915"/>
    <cellStyle name="20% - Accent5 2 3" xfId="28"/>
    <cellStyle name="20% - Accent5 2 3 2" xfId="6916"/>
    <cellStyle name="20% - Accent5 2 3 2 2" xfId="6917"/>
    <cellStyle name="20% - Accent5 2 3 3" xfId="6918"/>
    <cellStyle name="20% - Accent5 2 4" xfId="6919"/>
    <cellStyle name="20% - Accent5 2 4 2" xfId="6920"/>
    <cellStyle name="20% - Accent5 2 5" xfId="6921"/>
    <cellStyle name="20% - Accent5 2_2009 GRC Compl Filing - Exhibit D" xfId="6922"/>
    <cellStyle name="20% - Accent5 3" xfId="6923"/>
    <cellStyle name="20% - Accent5 3 2" xfId="6924"/>
    <cellStyle name="20% - Accent5 3 2 2" xfId="6925"/>
    <cellStyle name="20% - Accent5 3 2 3" xfId="6926"/>
    <cellStyle name="20% - Accent5 3 3" xfId="6927"/>
    <cellStyle name="20% - Accent5 3 3 2" xfId="6928"/>
    <cellStyle name="20% - Accent5 3 3 2 2" xfId="6929"/>
    <cellStyle name="20% - Accent5 3 3 3" xfId="6930"/>
    <cellStyle name="20% - Accent5 3 4" xfId="6931"/>
    <cellStyle name="20% - Accent5 4" xfId="6932"/>
    <cellStyle name="20% - Accent5 4 2" xfId="6933"/>
    <cellStyle name="20% - Accent5 4 2 2" xfId="6934"/>
    <cellStyle name="20% - Accent5 4 3" xfId="6935"/>
    <cellStyle name="20% - Accent5 5" xfId="6936"/>
    <cellStyle name="20% - Accent5 5 2" xfId="6937"/>
    <cellStyle name="20% - Accent5 6" xfId="6938"/>
    <cellStyle name="20% - Accent5 6 2" xfId="6939"/>
    <cellStyle name="20% - Accent5 7" xfId="6940"/>
    <cellStyle name="20% - Accent5 8" xfId="6941"/>
    <cellStyle name="20% - Accent5 9" xfId="6942"/>
    <cellStyle name="20% - Accent6 10" xfId="6943"/>
    <cellStyle name="20% - Accent6 2" xfId="29"/>
    <cellStyle name="20% - Accent6 2 2" xfId="30"/>
    <cellStyle name="20% - Accent6 2 2 2" xfId="31"/>
    <cellStyle name="20% - Accent6 2 2 2 2" xfId="6944"/>
    <cellStyle name="20% - Accent6 2 2 3" xfId="6945"/>
    <cellStyle name="20% - Accent6 2 2 3 2" xfId="6946"/>
    <cellStyle name="20% - Accent6 2 2 4" xfId="6947"/>
    <cellStyle name="20% - Accent6 2 3" xfId="32"/>
    <cellStyle name="20% - Accent6 2 3 2" xfId="6948"/>
    <cellStyle name="20% - Accent6 2 3 2 2" xfId="6949"/>
    <cellStyle name="20% - Accent6 2 3 3" xfId="6950"/>
    <cellStyle name="20% - Accent6 2 4" xfId="6951"/>
    <cellStyle name="20% - Accent6 2 4 2" xfId="6952"/>
    <cellStyle name="20% - Accent6 2 5" xfId="6953"/>
    <cellStyle name="20% - Accent6 2_2009 GRC Compl Filing - Exhibit D" xfId="6954"/>
    <cellStyle name="20% - Accent6 3" xfId="6955"/>
    <cellStyle name="20% - Accent6 3 2" xfId="6956"/>
    <cellStyle name="20% - Accent6 3 2 2" xfId="6957"/>
    <cellStyle name="20% - Accent6 3 2 3" xfId="6958"/>
    <cellStyle name="20% - Accent6 3 3" xfId="6959"/>
    <cellStyle name="20% - Accent6 3 3 2" xfId="6960"/>
    <cellStyle name="20% - Accent6 3 3 2 2" xfId="6961"/>
    <cellStyle name="20% - Accent6 3 3 3" xfId="6962"/>
    <cellStyle name="20% - Accent6 3 4" xfId="6963"/>
    <cellStyle name="20% - Accent6 4" xfId="6964"/>
    <cellStyle name="20% - Accent6 4 2" xfId="6965"/>
    <cellStyle name="20% - Accent6 4 2 2" xfId="6966"/>
    <cellStyle name="20% - Accent6 4 3" xfId="6967"/>
    <cellStyle name="20% - Accent6 5" xfId="6968"/>
    <cellStyle name="20% - Accent6 5 2" xfId="6969"/>
    <cellStyle name="20% - Accent6 6" xfId="6970"/>
    <cellStyle name="20% - Accent6 6 2" xfId="6971"/>
    <cellStyle name="20% - Accent6 7" xfId="6972"/>
    <cellStyle name="20% - Accent6 8" xfId="6973"/>
    <cellStyle name="20% - Accent6 9" xfId="6974"/>
    <cellStyle name="40% - Accent1 10" xfId="6975"/>
    <cellStyle name="40% - Accent1 2" xfId="33"/>
    <cellStyle name="40% - Accent1 2 2" xfId="34"/>
    <cellStyle name="40% - Accent1 2 2 2" xfId="35"/>
    <cellStyle name="40% - Accent1 2 2 2 2" xfId="6976"/>
    <cellStyle name="40% - Accent1 2 2 3" xfId="6977"/>
    <cellStyle name="40% - Accent1 2 2 3 2" xfId="6978"/>
    <cellStyle name="40% - Accent1 2 2 4" xfId="6979"/>
    <cellStyle name="40% - Accent1 2 3" xfId="36"/>
    <cellStyle name="40% - Accent1 2 3 2" xfId="6980"/>
    <cellStyle name="40% - Accent1 2 3 2 2" xfId="6981"/>
    <cellStyle name="40% - Accent1 2 3 3" xfId="6982"/>
    <cellStyle name="40% - Accent1 2 4" xfId="6983"/>
    <cellStyle name="40% - Accent1 2 4 2" xfId="6984"/>
    <cellStyle name="40% - Accent1 2 4 3" xfId="6985"/>
    <cellStyle name="40% - Accent1 2 5" xfId="6986"/>
    <cellStyle name="40% - Accent1 2_2009 GRC Compl Filing - Exhibit D" xfId="6987"/>
    <cellStyle name="40% - Accent1 3" xfId="6988"/>
    <cellStyle name="40% - Accent1 3 2" xfId="6989"/>
    <cellStyle name="40% - Accent1 3 2 2" xfId="6990"/>
    <cellStyle name="40% - Accent1 3 2 3" xfId="6991"/>
    <cellStyle name="40% - Accent1 3 3" xfId="6992"/>
    <cellStyle name="40% - Accent1 3 3 2" xfId="6993"/>
    <cellStyle name="40% - Accent1 3 3 2 2" xfId="6994"/>
    <cellStyle name="40% - Accent1 3 3 3" xfId="6995"/>
    <cellStyle name="40% - Accent1 3 4" xfId="6996"/>
    <cellStyle name="40% - Accent1 4" xfId="6997"/>
    <cellStyle name="40% - Accent1 4 2" xfId="6998"/>
    <cellStyle name="40% - Accent1 4 2 2" xfId="6999"/>
    <cellStyle name="40% - Accent1 4 3" xfId="7000"/>
    <cellStyle name="40% - Accent1 5" xfId="7001"/>
    <cellStyle name="40% - Accent1 5 2" xfId="7002"/>
    <cellStyle name="40% - Accent1 6" xfId="7003"/>
    <cellStyle name="40% - Accent1 6 2" xfId="7004"/>
    <cellStyle name="40% - Accent1 7" xfId="7005"/>
    <cellStyle name="40% - Accent1 8" xfId="7006"/>
    <cellStyle name="40% - Accent1 9" xfId="7007"/>
    <cellStyle name="40% - Accent2 2" xfId="37"/>
    <cellStyle name="40% - Accent2 2 2" xfId="38"/>
    <cellStyle name="40% - Accent2 2 2 2" xfId="39"/>
    <cellStyle name="40% - Accent2 2 2 2 2" xfId="7008"/>
    <cellStyle name="40% - Accent2 2 2 3" xfId="7009"/>
    <cellStyle name="40% - Accent2 2 2 3 2" xfId="7010"/>
    <cellStyle name="40% - Accent2 2 2 4" xfId="7011"/>
    <cellStyle name="40% - Accent2 2 3" xfId="40"/>
    <cellStyle name="40% - Accent2 2 3 2" xfId="7012"/>
    <cellStyle name="40% - Accent2 2 3 2 2" xfId="7013"/>
    <cellStyle name="40% - Accent2 2 3 3" xfId="7014"/>
    <cellStyle name="40% - Accent2 2 4" xfId="7015"/>
    <cellStyle name="40% - Accent2 2 4 2" xfId="7016"/>
    <cellStyle name="40% - Accent2 2 5" xfId="7017"/>
    <cellStyle name="40% - Accent2 2_2009 GRC Compl Filing - Exhibit D" xfId="7018"/>
    <cellStyle name="40% - Accent2 3" xfId="7019"/>
    <cellStyle name="40% - Accent2 3 2" xfId="7020"/>
    <cellStyle name="40% - Accent2 3 2 2" xfId="7021"/>
    <cellStyle name="40% - Accent2 3 2 3" xfId="7022"/>
    <cellStyle name="40% - Accent2 3 3" xfId="7023"/>
    <cellStyle name="40% - Accent2 3 3 2" xfId="7024"/>
    <cellStyle name="40% - Accent2 3 3 2 2" xfId="7025"/>
    <cellStyle name="40% - Accent2 3 3 3" xfId="7026"/>
    <cellStyle name="40% - Accent2 3 4" xfId="7027"/>
    <cellStyle name="40% - Accent2 4" xfId="7028"/>
    <cellStyle name="40% - Accent2 4 2" xfId="7029"/>
    <cellStyle name="40% - Accent2 4 2 2" xfId="7030"/>
    <cellStyle name="40% - Accent2 4 3" xfId="7031"/>
    <cellStyle name="40% - Accent2 5" xfId="7032"/>
    <cellStyle name="40% - Accent2 5 2" xfId="7033"/>
    <cellStyle name="40% - Accent2 6" xfId="7034"/>
    <cellStyle name="40% - Accent2 6 2" xfId="7035"/>
    <cellStyle name="40% - Accent2 7" xfId="7036"/>
    <cellStyle name="40% - Accent2 8" xfId="7037"/>
    <cellStyle name="40% - Accent2 9" xfId="7038"/>
    <cellStyle name="40% - Accent3 10" xfId="7039"/>
    <cellStyle name="40% - Accent3 2" xfId="41"/>
    <cellStyle name="40% - Accent3 2 2" xfId="42"/>
    <cellStyle name="40% - Accent3 2 2 2" xfId="43"/>
    <cellStyle name="40% - Accent3 2 2 2 2" xfId="7040"/>
    <cellStyle name="40% - Accent3 2 2 3" xfId="7041"/>
    <cellStyle name="40% - Accent3 2 2 3 2" xfId="7042"/>
    <cellStyle name="40% - Accent3 2 2 4" xfId="7043"/>
    <cellStyle name="40% - Accent3 2 3" xfId="44"/>
    <cellStyle name="40% - Accent3 2 3 2" xfId="7044"/>
    <cellStyle name="40% - Accent3 2 3 2 2" xfId="7045"/>
    <cellStyle name="40% - Accent3 2 3 3" xfId="7046"/>
    <cellStyle name="40% - Accent3 2 4" xfId="7047"/>
    <cellStyle name="40% - Accent3 2 4 2" xfId="7048"/>
    <cellStyle name="40% - Accent3 2 4 3" xfId="7049"/>
    <cellStyle name="40% - Accent3 2 5" xfId="7050"/>
    <cellStyle name="40% - Accent3 2_2009 GRC Compl Filing - Exhibit D" xfId="7051"/>
    <cellStyle name="40% - Accent3 3" xfId="7052"/>
    <cellStyle name="40% - Accent3 3 2" xfId="7053"/>
    <cellStyle name="40% - Accent3 3 2 2" xfId="7054"/>
    <cellStyle name="40% - Accent3 3 2 3" xfId="7055"/>
    <cellStyle name="40% - Accent3 3 3" xfId="7056"/>
    <cellStyle name="40% - Accent3 3 3 2" xfId="7057"/>
    <cellStyle name="40% - Accent3 3 3 2 2" xfId="7058"/>
    <cellStyle name="40% - Accent3 3 3 3" xfId="7059"/>
    <cellStyle name="40% - Accent3 3 4" xfId="7060"/>
    <cellStyle name="40% - Accent3 4" xfId="7061"/>
    <cellStyle name="40% - Accent3 4 2" xfId="7062"/>
    <cellStyle name="40% - Accent3 4 2 2" xfId="7063"/>
    <cellStyle name="40% - Accent3 4 3" xfId="7064"/>
    <cellStyle name="40% - Accent3 5" xfId="7065"/>
    <cellStyle name="40% - Accent3 5 2" xfId="7066"/>
    <cellStyle name="40% - Accent3 6" xfId="7067"/>
    <cellStyle name="40% - Accent3 6 2" xfId="7068"/>
    <cellStyle name="40% - Accent3 7" xfId="7069"/>
    <cellStyle name="40% - Accent3 8" xfId="7070"/>
    <cellStyle name="40% - Accent3 9" xfId="7071"/>
    <cellStyle name="40% - Accent4 10" xfId="7072"/>
    <cellStyle name="40% - Accent4 2" xfId="45"/>
    <cellStyle name="40% - Accent4 2 2" xfId="46"/>
    <cellStyle name="40% - Accent4 2 2 2" xfId="47"/>
    <cellStyle name="40% - Accent4 2 2 2 2" xfId="7073"/>
    <cellStyle name="40% - Accent4 2 2 3" xfId="7074"/>
    <cellStyle name="40% - Accent4 2 2 3 2" xfId="7075"/>
    <cellStyle name="40% - Accent4 2 2 4" xfId="7076"/>
    <cellStyle name="40% - Accent4 2 3" xfId="48"/>
    <cellStyle name="40% - Accent4 2 3 2" xfId="7077"/>
    <cellStyle name="40% - Accent4 2 3 2 2" xfId="7078"/>
    <cellStyle name="40% - Accent4 2 3 3" xfId="7079"/>
    <cellStyle name="40% - Accent4 2 4" xfId="7080"/>
    <cellStyle name="40% - Accent4 2 4 2" xfId="7081"/>
    <cellStyle name="40% - Accent4 2 4 3" xfId="7082"/>
    <cellStyle name="40% - Accent4 2 5" xfId="7083"/>
    <cellStyle name="40% - Accent4 2_2009 GRC Compl Filing - Exhibit D" xfId="7084"/>
    <cellStyle name="40% - Accent4 3" xfId="7085"/>
    <cellStyle name="40% - Accent4 3 2" xfId="7086"/>
    <cellStyle name="40% - Accent4 3 2 2" xfId="7087"/>
    <cellStyle name="40% - Accent4 3 2 3" xfId="7088"/>
    <cellStyle name="40% - Accent4 3 3" xfId="7089"/>
    <cellStyle name="40% - Accent4 3 3 2" xfId="7090"/>
    <cellStyle name="40% - Accent4 3 3 2 2" xfId="7091"/>
    <cellStyle name="40% - Accent4 3 3 3" xfId="7092"/>
    <cellStyle name="40% - Accent4 3 4" xfId="7093"/>
    <cellStyle name="40% - Accent4 4" xfId="7094"/>
    <cellStyle name="40% - Accent4 4 2" xfId="7095"/>
    <cellStyle name="40% - Accent4 4 2 2" xfId="7096"/>
    <cellStyle name="40% - Accent4 4 3" xfId="7097"/>
    <cellStyle name="40% - Accent4 5" xfId="7098"/>
    <cellStyle name="40% - Accent4 5 2" xfId="7099"/>
    <cellStyle name="40% - Accent4 6" xfId="7100"/>
    <cellStyle name="40% - Accent4 6 2" xfId="7101"/>
    <cellStyle name="40% - Accent4 7" xfId="7102"/>
    <cellStyle name="40% - Accent4 8" xfId="7103"/>
    <cellStyle name="40% - Accent4 9" xfId="7104"/>
    <cellStyle name="40% - Accent5 10" xfId="7105"/>
    <cellStyle name="40% - Accent5 2" xfId="49"/>
    <cellStyle name="40% - Accent5 2 2" xfId="50"/>
    <cellStyle name="40% - Accent5 2 2 2" xfId="51"/>
    <cellStyle name="40% - Accent5 2 2 2 2" xfId="7106"/>
    <cellStyle name="40% - Accent5 2 2 3" xfId="7107"/>
    <cellStyle name="40% - Accent5 2 2 3 2" xfId="7108"/>
    <cellStyle name="40% - Accent5 2 2 4" xfId="7109"/>
    <cellStyle name="40% - Accent5 2 3" xfId="52"/>
    <cellStyle name="40% - Accent5 2 3 2" xfId="7110"/>
    <cellStyle name="40% - Accent5 2 3 2 2" xfId="7111"/>
    <cellStyle name="40% - Accent5 2 3 3" xfId="7112"/>
    <cellStyle name="40% - Accent5 2 4" xfId="7113"/>
    <cellStyle name="40% - Accent5 2 4 2" xfId="7114"/>
    <cellStyle name="40% - Accent5 2 5" xfId="7115"/>
    <cellStyle name="40% - Accent5 2_2009 GRC Compl Filing - Exhibit D" xfId="7116"/>
    <cellStyle name="40% - Accent5 3" xfId="7117"/>
    <cellStyle name="40% - Accent5 3 2" xfId="7118"/>
    <cellStyle name="40% - Accent5 3 2 2" xfId="7119"/>
    <cellStyle name="40% - Accent5 3 2 3" xfId="7120"/>
    <cellStyle name="40% - Accent5 3 3" xfId="7121"/>
    <cellStyle name="40% - Accent5 3 3 2" xfId="7122"/>
    <cellStyle name="40% - Accent5 3 3 2 2" xfId="7123"/>
    <cellStyle name="40% - Accent5 3 3 3" xfId="7124"/>
    <cellStyle name="40% - Accent5 3 4" xfId="7125"/>
    <cellStyle name="40% - Accent5 4" xfId="7126"/>
    <cellStyle name="40% - Accent5 4 2" xfId="7127"/>
    <cellStyle name="40% - Accent5 4 2 2" xfId="7128"/>
    <cellStyle name="40% - Accent5 4 3" xfId="7129"/>
    <cellStyle name="40% - Accent5 5" xfId="7130"/>
    <cellStyle name="40% - Accent5 5 2" xfId="7131"/>
    <cellStyle name="40% - Accent5 6" xfId="7132"/>
    <cellStyle name="40% - Accent5 6 2" xfId="7133"/>
    <cellStyle name="40% - Accent5 7" xfId="7134"/>
    <cellStyle name="40% - Accent5 8" xfId="7135"/>
    <cellStyle name="40% - Accent5 9" xfId="7136"/>
    <cellStyle name="40% - Accent6 10" xfId="7137"/>
    <cellStyle name="40% - Accent6 2" xfId="53"/>
    <cellStyle name="40% - Accent6 2 2" xfId="54"/>
    <cellStyle name="40% - Accent6 2 2 2" xfId="55"/>
    <cellStyle name="40% - Accent6 2 2 2 2" xfId="7138"/>
    <cellStyle name="40% - Accent6 2 2 3" xfId="7139"/>
    <cellStyle name="40% - Accent6 2 2 3 2" xfId="7140"/>
    <cellStyle name="40% - Accent6 2 2 4" xfId="7141"/>
    <cellStyle name="40% - Accent6 2 3" xfId="56"/>
    <cellStyle name="40% - Accent6 2 3 2" xfId="7142"/>
    <cellStyle name="40% - Accent6 2 3 2 2" xfId="7143"/>
    <cellStyle name="40% - Accent6 2 3 3" xfId="7144"/>
    <cellStyle name="40% - Accent6 2 4" xfId="7145"/>
    <cellStyle name="40% - Accent6 2 4 2" xfId="7146"/>
    <cellStyle name="40% - Accent6 2 4 3" xfId="7147"/>
    <cellStyle name="40% - Accent6 2 5" xfId="7148"/>
    <cellStyle name="40% - Accent6 2_2009 GRC Compl Filing - Exhibit D" xfId="7149"/>
    <cellStyle name="40% - Accent6 3" xfId="7150"/>
    <cellStyle name="40% - Accent6 3 2" xfId="7151"/>
    <cellStyle name="40% - Accent6 3 2 2" xfId="7152"/>
    <cellStyle name="40% - Accent6 3 2 3" xfId="7153"/>
    <cellStyle name="40% - Accent6 3 3" xfId="7154"/>
    <cellStyle name="40% - Accent6 3 3 2" xfId="7155"/>
    <cellStyle name="40% - Accent6 3 3 2 2" xfId="7156"/>
    <cellStyle name="40% - Accent6 3 3 3" xfId="7157"/>
    <cellStyle name="40% - Accent6 3 4" xfId="7158"/>
    <cellStyle name="40% - Accent6 4" xfId="7159"/>
    <cellStyle name="40% - Accent6 4 2" xfId="7160"/>
    <cellStyle name="40% - Accent6 4 2 2" xfId="7161"/>
    <cellStyle name="40% - Accent6 4 3" xfId="7162"/>
    <cellStyle name="40% - Accent6 5" xfId="7163"/>
    <cellStyle name="40% - Accent6 5 2" xfId="7164"/>
    <cellStyle name="40% - Accent6 6" xfId="7165"/>
    <cellStyle name="40% - Accent6 6 2" xfId="7166"/>
    <cellStyle name="40% - Accent6 7" xfId="7167"/>
    <cellStyle name="40% - Accent6 8" xfId="7168"/>
    <cellStyle name="40% - Accent6 9" xfId="7169"/>
    <cellStyle name="60% - Accent1 2" xfId="57"/>
    <cellStyle name="60% - Accent1 2 2" xfId="7170"/>
    <cellStyle name="60% - Accent1 2 2 2" xfId="7171"/>
    <cellStyle name="60% - Accent1 2 3" xfId="7172"/>
    <cellStyle name="60% - Accent1 2 4" xfId="7173"/>
    <cellStyle name="60% - Accent1 3" xfId="7174"/>
    <cellStyle name="60% - Accent1 3 2" xfId="7175"/>
    <cellStyle name="60% - Accent1 4" xfId="7176"/>
    <cellStyle name="60% - Accent1 5" xfId="7177"/>
    <cellStyle name="60% - Accent1 6" xfId="7178"/>
    <cellStyle name="60% - Accent1 7" xfId="7179"/>
    <cellStyle name="60% - Accent2 2" xfId="58"/>
    <cellStyle name="60% - Accent2 2 2" xfId="7180"/>
    <cellStyle name="60% - Accent2 2 2 2" xfId="7181"/>
    <cellStyle name="60% - Accent2 2 3" xfId="7182"/>
    <cellStyle name="60% - Accent2 2 4" xfId="7183"/>
    <cellStyle name="60% - Accent2 3" xfId="7184"/>
    <cellStyle name="60% - Accent2 3 2" xfId="7185"/>
    <cellStyle name="60% - Accent2 4" xfId="7186"/>
    <cellStyle name="60% - Accent2 5" xfId="7187"/>
    <cellStyle name="60% - Accent2 6" xfId="7188"/>
    <cellStyle name="60% - Accent2 7" xfId="7189"/>
    <cellStyle name="60% - Accent3 2" xfId="59"/>
    <cellStyle name="60% - Accent3 2 2" xfId="7190"/>
    <cellStyle name="60% - Accent3 2 2 2" xfId="7191"/>
    <cellStyle name="60% - Accent3 2 3" xfId="7192"/>
    <cellStyle name="60% - Accent3 2 4" xfId="7193"/>
    <cellStyle name="60% - Accent3 3" xfId="7194"/>
    <cellStyle name="60% - Accent3 3 2" xfId="7195"/>
    <cellStyle name="60% - Accent3 4" xfId="7196"/>
    <cellStyle name="60% - Accent3 5" xfId="7197"/>
    <cellStyle name="60% - Accent3 6" xfId="7198"/>
    <cellStyle name="60% - Accent3 7" xfId="7199"/>
    <cellStyle name="60% - Accent4 2" xfId="60"/>
    <cellStyle name="60% - Accent4 2 2" xfId="7200"/>
    <cellStyle name="60% - Accent4 2 2 2" xfId="7201"/>
    <cellStyle name="60% - Accent4 2 3" xfId="7202"/>
    <cellStyle name="60% - Accent4 2 4" xfId="7203"/>
    <cellStyle name="60% - Accent4 3" xfId="7204"/>
    <cellStyle name="60% - Accent4 3 2" xfId="7205"/>
    <cellStyle name="60% - Accent4 4" xfId="7206"/>
    <cellStyle name="60% - Accent4 5" xfId="7207"/>
    <cellStyle name="60% - Accent4 6" xfId="7208"/>
    <cellStyle name="60% - Accent4 7" xfId="7209"/>
    <cellStyle name="60% - Accent5 2" xfId="61"/>
    <cellStyle name="60% - Accent5 2 2" xfId="7210"/>
    <cellStyle name="60% - Accent5 2 2 2" xfId="7211"/>
    <cellStyle name="60% - Accent5 2 3" xfId="7212"/>
    <cellStyle name="60% - Accent5 2 4" xfId="7213"/>
    <cellStyle name="60% - Accent5 3" xfId="7214"/>
    <cellStyle name="60% - Accent5 3 2" xfId="7215"/>
    <cellStyle name="60% - Accent5 4" xfId="7216"/>
    <cellStyle name="60% - Accent5 5" xfId="7217"/>
    <cellStyle name="60% - Accent5 6" xfId="7218"/>
    <cellStyle name="60% - Accent5 7" xfId="7219"/>
    <cellStyle name="60% - Accent6 2" xfId="62"/>
    <cellStyle name="60% - Accent6 2 2" xfId="7220"/>
    <cellStyle name="60% - Accent6 2 2 2" xfId="7221"/>
    <cellStyle name="60% - Accent6 2 3" xfId="7222"/>
    <cellStyle name="60% - Accent6 2 4" xfId="7223"/>
    <cellStyle name="60% - Accent6 3" xfId="7224"/>
    <cellStyle name="60% - Accent6 3 2" xfId="7225"/>
    <cellStyle name="60% - Accent6 4" xfId="7226"/>
    <cellStyle name="60% - Accent6 5" xfId="7227"/>
    <cellStyle name="60% - Accent6 6" xfId="7228"/>
    <cellStyle name="60% - Accent6 7" xfId="7229"/>
    <cellStyle name="Accent1 - 20%" xfId="63"/>
    <cellStyle name="Accent1 - 20% 2" xfId="64"/>
    <cellStyle name="Accent1 - 20% 2 2" xfId="65"/>
    <cellStyle name="Accent1 - 20% 3" xfId="66"/>
    <cellStyle name="Accent1 - 40%" xfId="67"/>
    <cellStyle name="Accent1 - 40% 2" xfId="68"/>
    <cellStyle name="Accent1 - 40% 2 2" xfId="69"/>
    <cellStyle name="Accent1 - 40% 3" xfId="70"/>
    <cellStyle name="Accent1 - 60%" xfId="71"/>
    <cellStyle name="Accent1 2" xfId="72"/>
    <cellStyle name="Accent1 2 2" xfId="7230"/>
    <cellStyle name="Accent1 2 2 2" xfId="7231"/>
    <cellStyle name="Accent1 2 3" xfId="7232"/>
    <cellStyle name="Accent1 2 4" xfId="7233"/>
    <cellStyle name="Accent1 3" xfId="73"/>
    <cellStyle name="Accent1 3 2" xfId="7234"/>
    <cellStyle name="Accent1 4" xfId="7235"/>
    <cellStyle name="Accent1 5" xfId="7236"/>
    <cellStyle name="Accent1 6" xfId="7237"/>
    <cellStyle name="Accent1 7" xfId="7238"/>
    <cellStyle name="Accent2 - 20%" xfId="74"/>
    <cellStyle name="Accent2 - 20% 2" xfId="75"/>
    <cellStyle name="Accent2 - 20% 2 2" xfId="76"/>
    <cellStyle name="Accent2 - 20% 3" xfId="77"/>
    <cellStyle name="Accent2 - 40%" xfId="78"/>
    <cellStyle name="Accent2 - 40% 2" xfId="79"/>
    <cellStyle name="Accent2 - 40% 2 2" xfId="80"/>
    <cellStyle name="Accent2 - 40% 3" xfId="81"/>
    <cellStyle name="Accent2 - 60%" xfId="82"/>
    <cellStyle name="Accent2 2" xfId="83"/>
    <cellStyle name="Accent2 2 2" xfId="7239"/>
    <cellStyle name="Accent2 2 2 2" xfId="7240"/>
    <cellStyle name="Accent2 2 3" xfId="7241"/>
    <cellStyle name="Accent2 2 4" xfId="7242"/>
    <cellStyle name="Accent2 3" xfId="84"/>
    <cellStyle name="Accent2 3 2" xfId="7243"/>
    <cellStyle name="Accent2 4" xfId="7244"/>
    <cellStyle name="Accent2 5" xfId="7245"/>
    <cellStyle name="Accent2 6" xfId="7246"/>
    <cellStyle name="Accent2 7" xfId="7247"/>
    <cellStyle name="Accent3 - 20%" xfId="85"/>
    <cellStyle name="Accent3 - 20% 2" xfId="86"/>
    <cellStyle name="Accent3 - 20% 2 2" xfId="87"/>
    <cellStyle name="Accent3 - 20% 3" xfId="88"/>
    <cellStyle name="Accent3 - 40%" xfId="89"/>
    <cellStyle name="Accent3 - 40% 2" xfId="90"/>
    <cellStyle name="Accent3 - 40% 2 2" xfId="91"/>
    <cellStyle name="Accent3 - 40% 3" xfId="92"/>
    <cellStyle name="Accent3 - 60%" xfId="93"/>
    <cellStyle name="Accent3 2" xfId="94"/>
    <cellStyle name="Accent3 2 2" xfId="7248"/>
    <cellStyle name="Accent3 2 2 2" xfId="7249"/>
    <cellStyle name="Accent3 2 3" xfId="7250"/>
    <cellStyle name="Accent3 2 4" xfId="7251"/>
    <cellStyle name="Accent3 3" xfId="95"/>
    <cellStyle name="Accent3 3 2" xfId="7252"/>
    <cellStyle name="Accent3 4" xfId="7253"/>
    <cellStyle name="Accent3 5" xfId="7254"/>
    <cellStyle name="Accent3 6" xfId="7255"/>
    <cellStyle name="Accent3 7" xfId="7256"/>
    <cellStyle name="Accent4 - 20%" xfId="96"/>
    <cellStyle name="Accent4 - 20% 2" xfId="97"/>
    <cellStyle name="Accent4 - 20% 2 2" xfId="98"/>
    <cellStyle name="Accent4 - 20% 3" xfId="99"/>
    <cellStyle name="Accent4 - 40%" xfId="100"/>
    <cellStyle name="Accent4 - 40% 2" xfId="101"/>
    <cellStyle name="Accent4 - 40% 2 2" xfId="102"/>
    <cellStyle name="Accent4 - 40% 3" xfId="103"/>
    <cellStyle name="Accent4 - 60%" xfId="104"/>
    <cellStyle name="Accent4 2" xfId="105"/>
    <cellStyle name="Accent4 2 2" xfId="7257"/>
    <cellStyle name="Accent4 2 2 2" xfId="7258"/>
    <cellStyle name="Accent4 2 3" xfId="7259"/>
    <cellStyle name="Accent4 2 4" xfId="7260"/>
    <cellStyle name="Accent4 3" xfId="106"/>
    <cellStyle name="Accent4 3 2" xfId="7261"/>
    <cellStyle name="Accent4 4" xfId="7262"/>
    <cellStyle name="Accent4 5" xfId="7263"/>
    <cellStyle name="Accent4 6" xfId="7264"/>
    <cellStyle name="Accent4 7" xfId="7265"/>
    <cellStyle name="Accent5 - 20%" xfId="107"/>
    <cellStyle name="Accent5 - 20% 2" xfId="108"/>
    <cellStyle name="Accent5 - 20% 2 2" xfId="109"/>
    <cellStyle name="Accent5 - 20% 3" xfId="110"/>
    <cellStyle name="Accent5 - 40%" xfId="111"/>
    <cellStyle name="Accent5 - 40% 2" xfId="112"/>
    <cellStyle name="Accent5 - 40% 2 2" xfId="113"/>
    <cellStyle name="Accent5 - 40% 3" xfId="114"/>
    <cellStyle name="Accent5 - 60%" xfId="115"/>
    <cellStyle name="Accent5 2" xfId="116"/>
    <cellStyle name="Accent5 2 2" xfId="7266"/>
    <cellStyle name="Accent5 2 2 2" xfId="7267"/>
    <cellStyle name="Accent5 2 3" xfId="7268"/>
    <cellStyle name="Accent5 2 4" xfId="7269"/>
    <cellStyle name="Accent5 3" xfId="117"/>
    <cellStyle name="Accent5 3 2" xfId="7270"/>
    <cellStyle name="Accent5 4" xfId="7271"/>
    <cellStyle name="Accent5 5" xfId="7272"/>
    <cellStyle name="Accent5 6" xfId="7273"/>
    <cellStyle name="Accent6 - 20%" xfId="118"/>
    <cellStyle name="Accent6 - 20% 2" xfId="119"/>
    <cellStyle name="Accent6 - 20% 2 2" xfId="120"/>
    <cellStyle name="Accent6 - 20% 3" xfId="121"/>
    <cellStyle name="Accent6 - 40%" xfId="122"/>
    <cellStyle name="Accent6 - 40% 2" xfId="123"/>
    <cellStyle name="Accent6 - 40% 2 2" xfId="124"/>
    <cellStyle name="Accent6 - 40% 3" xfId="125"/>
    <cellStyle name="Accent6 - 60%" xfId="126"/>
    <cellStyle name="Accent6 2" xfId="127"/>
    <cellStyle name="Accent6 2 2" xfId="7274"/>
    <cellStyle name="Accent6 2 2 2" xfId="7275"/>
    <cellStyle name="Accent6 2 3" xfId="7276"/>
    <cellStyle name="Accent6 2 4" xfId="7277"/>
    <cellStyle name="Accent6 3" xfId="128"/>
    <cellStyle name="Accent6 3 2" xfId="7278"/>
    <cellStyle name="Accent6 4" xfId="7279"/>
    <cellStyle name="Accent6 5" xfId="7280"/>
    <cellStyle name="Accent6 6" xfId="7281"/>
    <cellStyle name="Accent6 7" xfId="7282"/>
    <cellStyle name="Bad 2" xfId="129"/>
    <cellStyle name="Bad 2 2" xfId="7283"/>
    <cellStyle name="Bad 2 2 2" xfId="7284"/>
    <cellStyle name="Bad 2 3" xfId="7285"/>
    <cellStyle name="Bad 2 4" xfId="7286"/>
    <cellStyle name="Bad 3" xfId="7287"/>
    <cellStyle name="Bad 3 2" xfId="7288"/>
    <cellStyle name="Bad 4" xfId="7289"/>
    <cellStyle name="Bad 5" xfId="7290"/>
    <cellStyle name="Bad 6" xfId="7291"/>
    <cellStyle name="Bad 7" xfId="7292"/>
    <cellStyle name="bld-li - Style4" xfId="7293"/>
    <cellStyle name="Calc Currency (0)" xfId="7294"/>
    <cellStyle name="Calc Currency (0) 2" xfId="7295"/>
    <cellStyle name="Calc Currency (0) 2 2" xfId="7296"/>
    <cellStyle name="Calculation 10" xfId="7297"/>
    <cellStyle name="Calculation 2" xfId="130"/>
    <cellStyle name="Calculation 2 2" xfId="7298"/>
    <cellStyle name="Calculation 2 2 2" xfId="7299"/>
    <cellStyle name="Calculation 2 2 3" xfId="7300"/>
    <cellStyle name="Calculation 2 3" xfId="7301"/>
    <cellStyle name="Calculation 2 3 2" xfId="7302"/>
    <cellStyle name="Calculation 3" xfId="7303"/>
    <cellStyle name="Calculation 3 2" xfId="7304"/>
    <cellStyle name="Calculation 4" xfId="7305"/>
    <cellStyle name="Calculation 4 2" xfId="7306"/>
    <cellStyle name="Calculation 5" xfId="7307"/>
    <cellStyle name="Calculation 5 2" xfId="7308"/>
    <cellStyle name="Calculation 5 2 2" xfId="7309"/>
    <cellStyle name="Calculation 5 3" xfId="7310"/>
    <cellStyle name="Calculation 6" xfId="7311"/>
    <cellStyle name="Calculation 7" xfId="7312"/>
    <cellStyle name="Calculation 7 2" xfId="7313"/>
    <cellStyle name="Calculation 8" xfId="7314"/>
    <cellStyle name="Calculation 8 2" xfId="7315"/>
    <cellStyle name="Calculation 9" xfId="7316"/>
    <cellStyle name="Check Cell 2" xfId="131"/>
    <cellStyle name="Check Cell 2 2" xfId="7317"/>
    <cellStyle name="Check Cell 2 2 2" xfId="7318"/>
    <cellStyle name="Check Cell 2 3" xfId="7319"/>
    <cellStyle name="Check Cell 2 4" xfId="7320"/>
    <cellStyle name="Check Cell 3" xfId="7321"/>
    <cellStyle name="Check Cell 3 2" xfId="7322"/>
    <cellStyle name="Check Cell 4" xfId="7323"/>
    <cellStyle name="Check Cell 5" xfId="7324"/>
    <cellStyle name="Check Cell 6" xfId="7325"/>
    <cellStyle name="CheckCell" xfId="7326"/>
    <cellStyle name="CheckCell 2" xfId="7327"/>
    <cellStyle name="CheckCell 2 2" xfId="7328"/>
    <cellStyle name="CheckCell 2 2 2" xfId="7329"/>
    <cellStyle name="CheckCell 2 3" xfId="7330"/>
    <cellStyle name="CheckCell 3" xfId="7331"/>
    <cellStyle name="CheckCell 3 2" xfId="7332"/>
    <cellStyle name="CheckCell 4" xfId="7333"/>
    <cellStyle name="Comma 10" xfId="7334"/>
    <cellStyle name="Comma 10 2" xfId="7335"/>
    <cellStyle name="Comma 10 2 2" xfId="7336"/>
    <cellStyle name="Comma 10 3" xfId="7337"/>
    <cellStyle name="Comma 11" xfId="7338"/>
    <cellStyle name="Comma 11 2" xfId="7339"/>
    <cellStyle name="Comma 12" xfId="7340"/>
    <cellStyle name="Comma 12 2" xfId="7341"/>
    <cellStyle name="Comma 12 2 2" xfId="7342"/>
    <cellStyle name="Comma 12 3" xfId="7343"/>
    <cellStyle name="Comma 13" xfId="7344"/>
    <cellStyle name="Comma 13 2" xfId="7345"/>
    <cellStyle name="Comma 13 2 2" xfId="7346"/>
    <cellStyle name="Comma 13 3" xfId="7347"/>
    <cellStyle name="Comma 14" xfId="7348"/>
    <cellStyle name="Comma 14 2" xfId="7349"/>
    <cellStyle name="Comma 14 2 2" xfId="7350"/>
    <cellStyle name="Comma 14 3" xfId="7351"/>
    <cellStyle name="Comma 15" xfId="7352"/>
    <cellStyle name="Comma 15 2" xfId="7353"/>
    <cellStyle name="Comma 15 3" xfId="7354"/>
    <cellStyle name="Comma 16" xfId="7355"/>
    <cellStyle name="Comma 16 2" xfId="7356"/>
    <cellStyle name="Comma 16 2 2" xfId="7357"/>
    <cellStyle name="Comma 16 3" xfId="7358"/>
    <cellStyle name="Comma 17" xfId="7359"/>
    <cellStyle name="Comma 17 2" xfId="7360"/>
    <cellStyle name="Comma 17 2 2" xfId="7361"/>
    <cellStyle name="Comma 17 3" xfId="7362"/>
    <cellStyle name="Comma 18" xfId="7363"/>
    <cellStyle name="Comma 18 2" xfId="7364"/>
    <cellStyle name="Comma 18 3" xfId="7365"/>
    <cellStyle name="Comma 18 3 2" xfId="7366"/>
    <cellStyle name="Comma 19" xfId="7367"/>
    <cellStyle name="Comma 19 2" xfId="7368"/>
    <cellStyle name="Comma 19 2 2" xfId="7369"/>
    <cellStyle name="Comma 19 2 2 2" xfId="7370"/>
    <cellStyle name="Comma 19 2 3" xfId="7371"/>
    <cellStyle name="Comma 19 3" xfId="7372"/>
    <cellStyle name="Comma 19 3 2" xfId="7373"/>
    <cellStyle name="Comma 19 3 2 2" xfId="7374"/>
    <cellStyle name="Comma 19 3 3" xfId="7375"/>
    <cellStyle name="Comma 19 4" xfId="7376"/>
    <cellStyle name="Comma 2" xfId="132"/>
    <cellStyle name="Comma 2 10" xfId="7377"/>
    <cellStyle name="Comma 2 2" xfId="7378"/>
    <cellStyle name="Comma 2 2 2" xfId="7379"/>
    <cellStyle name="Comma 2 2 2 2" xfId="7380"/>
    <cellStyle name="Comma 2 2 2 2 2" xfId="7381"/>
    <cellStyle name="Comma 2 2 2 3" xfId="7382"/>
    <cellStyle name="Comma 2 2 3" xfId="7383"/>
    <cellStyle name="Comma 2 2_DEM-WP(C) Chelan Power Costs" xfId="7384"/>
    <cellStyle name="Comma 2 3" xfId="7385"/>
    <cellStyle name="Comma 2 3 2" xfId="7386"/>
    <cellStyle name="Comma 2 3 2 2" xfId="7387"/>
    <cellStyle name="Comma 2 4" xfId="7388"/>
    <cellStyle name="Comma 2 4 2" xfId="7389"/>
    <cellStyle name="Comma 2 5" xfId="7390"/>
    <cellStyle name="Comma 2 5 2" xfId="7391"/>
    <cellStyle name="Comma 2 6" xfId="7392"/>
    <cellStyle name="Comma 2 6 2" xfId="7393"/>
    <cellStyle name="Comma 2 7" xfId="7394"/>
    <cellStyle name="Comma 2 7 2" xfId="7395"/>
    <cellStyle name="Comma 2 8" xfId="7396"/>
    <cellStyle name="Comma 2 8 2" xfId="7397"/>
    <cellStyle name="Comma 2 9" xfId="7398"/>
    <cellStyle name="Comma 2_4 31E Reg Asset  Liab and EXH D" xfId="7399"/>
    <cellStyle name="Comma 20" xfId="7400"/>
    <cellStyle name="Comma 20 2" xfId="7401"/>
    <cellStyle name="Comma 20 2 2" xfId="7402"/>
    <cellStyle name="Comma 20 3" xfId="7403"/>
    <cellStyle name="Comma 21" xfId="7404"/>
    <cellStyle name="Comma 21 2" xfId="7405"/>
    <cellStyle name="Comma 21 2 2" xfId="7406"/>
    <cellStyle name="Comma 21 3" xfId="7407"/>
    <cellStyle name="Comma 22" xfId="7408"/>
    <cellStyle name="Comma 22 2" xfId="7409"/>
    <cellStyle name="Comma 22 2 2" xfId="7410"/>
    <cellStyle name="Comma 22 3" xfId="7411"/>
    <cellStyle name="Comma 23" xfId="7412"/>
    <cellStyle name="Comma 23 2" xfId="7413"/>
    <cellStyle name="Comma 24" xfId="7414"/>
    <cellStyle name="Comma 24 2" xfId="7415"/>
    <cellStyle name="Comma 25" xfId="7416"/>
    <cellStyle name="Comma 26" xfId="7417"/>
    <cellStyle name="Comma 26 2" xfId="7418"/>
    <cellStyle name="Comma 27" xfId="7419"/>
    <cellStyle name="Comma 27 2" xfId="7420"/>
    <cellStyle name="Comma 28" xfId="7421"/>
    <cellStyle name="Comma 28 2" xfId="7422"/>
    <cellStyle name="Comma 29" xfId="7423"/>
    <cellStyle name="Comma 3" xfId="7424"/>
    <cellStyle name="Comma 3 2" xfId="7425"/>
    <cellStyle name="Comma 3 2 2" xfId="7426"/>
    <cellStyle name="Comma 3 3" xfId="7427"/>
    <cellStyle name="Comma 30" xfId="7428"/>
    <cellStyle name="Comma 31" xfId="7429"/>
    <cellStyle name="Comma 32" xfId="7430"/>
    <cellStyle name="Comma 33" xfId="7431"/>
    <cellStyle name="Comma 34" xfId="7432"/>
    <cellStyle name="Comma 35" xfId="7433"/>
    <cellStyle name="Comma 4" xfId="7434"/>
    <cellStyle name="Comma 4 2" xfId="7435"/>
    <cellStyle name="Comma 4 2 2" xfId="7436"/>
    <cellStyle name="Comma 4 2 2 2" xfId="7437"/>
    <cellStyle name="Comma 4 2 3" xfId="7438"/>
    <cellStyle name="Comma 4 3" xfId="7439"/>
    <cellStyle name="Comma 4 3 2" xfId="7440"/>
    <cellStyle name="Comma 4 4" xfId="7441"/>
    <cellStyle name="Comma 5" xfId="7442"/>
    <cellStyle name="Comma 5 2" xfId="7443"/>
    <cellStyle name="Comma 5 2 2" xfId="7444"/>
    <cellStyle name="Comma 5 3" xfId="7445"/>
    <cellStyle name="Comma 6" xfId="7446"/>
    <cellStyle name="Comma 6 2" xfId="7447"/>
    <cellStyle name="Comma 6 2 2" xfId="7448"/>
    <cellStyle name="Comma 6 3" xfId="7449"/>
    <cellStyle name="Comma 6 4" xfId="7450"/>
    <cellStyle name="Comma 7" xfId="7451"/>
    <cellStyle name="Comma 7 2" xfId="7452"/>
    <cellStyle name="Comma 7 2 2" xfId="7453"/>
    <cellStyle name="Comma 7 3" xfId="7454"/>
    <cellStyle name="Comma 8" xfId="7455"/>
    <cellStyle name="Comma 8 2" xfId="7456"/>
    <cellStyle name="Comma 8 2 2" xfId="7457"/>
    <cellStyle name="Comma 8 3" xfId="7458"/>
    <cellStyle name="Comma 9" xfId="7459"/>
    <cellStyle name="Comma 9 2" xfId="7460"/>
    <cellStyle name="Comma 9 2 2" xfId="7461"/>
    <cellStyle name="Comma 9 3" xfId="7462"/>
    <cellStyle name="Comma0" xfId="133"/>
    <cellStyle name="Comma0 - Style2" xfId="7463"/>
    <cellStyle name="Comma0 - Style4" xfId="7464"/>
    <cellStyle name="Comma0 - Style5" xfId="7465"/>
    <cellStyle name="Comma0 - Style5 2" xfId="7466"/>
    <cellStyle name="Comma0 2" xfId="7467"/>
    <cellStyle name="Comma0 3" xfId="7468"/>
    <cellStyle name="Comma0 4" xfId="7469"/>
    <cellStyle name="Comma0 5" xfId="7470"/>
    <cellStyle name="Comma0 5 2" xfId="7471"/>
    <cellStyle name="Comma0_00COS Ind Allocators" xfId="7472"/>
    <cellStyle name="Comma1 - Style1" xfId="7473"/>
    <cellStyle name="Comma1 - Style1 2" xfId="7474"/>
    <cellStyle name="Copied" xfId="7475"/>
    <cellStyle name="Copied 2" xfId="7476"/>
    <cellStyle name="Copied 2 2" xfId="7477"/>
    <cellStyle name="COST1" xfId="7478"/>
    <cellStyle name="COST1 2" xfId="7479"/>
    <cellStyle name="COST1 2 2" xfId="7480"/>
    <cellStyle name="Curren - Style1" xfId="7481"/>
    <cellStyle name="Curren - Style2" xfId="7482"/>
    <cellStyle name="Curren - Style2 2" xfId="7483"/>
    <cellStyle name="Curren - Style5" xfId="7484"/>
    <cellStyle name="Curren - Style6" xfId="7485"/>
    <cellStyle name="Curren - Style6 2" xfId="7486"/>
    <cellStyle name="Currency 10" xfId="7487"/>
    <cellStyle name="Currency 10 2" xfId="7488"/>
    <cellStyle name="Currency 11" xfId="7489"/>
    <cellStyle name="Currency 11 2" xfId="7490"/>
    <cellStyle name="Currency 11 2 2" xfId="7491"/>
    <cellStyle name="Currency 11 3" xfId="7492"/>
    <cellStyle name="Currency 12" xfId="7493"/>
    <cellStyle name="Currency 12 2" xfId="7494"/>
    <cellStyle name="Currency 12 2 2" xfId="7495"/>
    <cellStyle name="Currency 12 3" xfId="7496"/>
    <cellStyle name="Currency 12 3 2" xfId="7497"/>
    <cellStyle name="Currency 12 4" xfId="7498"/>
    <cellStyle name="Currency 12 4 2" xfId="7499"/>
    <cellStyle name="Currency 13" xfId="7500"/>
    <cellStyle name="Currency 13 2" xfId="7501"/>
    <cellStyle name="Currency 13 3" xfId="7502"/>
    <cellStyle name="Currency 13 3 2" xfId="7503"/>
    <cellStyle name="Currency 14" xfId="7504"/>
    <cellStyle name="Currency 15" xfId="7505"/>
    <cellStyle name="Currency 15 2" xfId="7506"/>
    <cellStyle name="Currency 15 3" xfId="7507"/>
    <cellStyle name="Currency 16" xfId="7508"/>
    <cellStyle name="Currency 16 2" xfId="7509"/>
    <cellStyle name="Currency 17" xfId="7510"/>
    <cellStyle name="Currency 18" xfId="7511"/>
    <cellStyle name="Currency 19" xfId="7512"/>
    <cellStyle name="Currency 2" xfId="134"/>
    <cellStyle name="Currency 2 2" xfId="7513"/>
    <cellStyle name="Currency 2 2 2" xfId="7514"/>
    <cellStyle name="Currency 2 2 2 2" xfId="7515"/>
    <cellStyle name="Currency 2 2 3" xfId="7516"/>
    <cellStyle name="Currency 2 3" xfId="7517"/>
    <cellStyle name="Currency 2 3 2" xfId="7518"/>
    <cellStyle name="Currency 2 4" xfId="7519"/>
    <cellStyle name="Currency 2 4 2" xfId="7520"/>
    <cellStyle name="Currency 2 5" xfId="7521"/>
    <cellStyle name="Currency 2 5 2" xfId="7522"/>
    <cellStyle name="Currency 2 6" xfId="7523"/>
    <cellStyle name="Currency 2 6 2" xfId="7524"/>
    <cellStyle name="Currency 2 7" xfId="7525"/>
    <cellStyle name="Currency 2 7 2" xfId="7526"/>
    <cellStyle name="Currency 2 8" xfId="7527"/>
    <cellStyle name="Currency 2 8 2" xfId="7528"/>
    <cellStyle name="Currency 2 9" xfId="7529"/>
    <cellStyle name="Currency 20" xfId="7530"/>
    <cellStyle name="Currency 21" xfId="7531"/>
    <cellStyle name="Currency 3" xfId="135"/>
    <cellStyle name="Currency 3 2" xfId="7532"/>
    <cellStyle name="Currency 3 2 2" xfId="7533"/>
    <cellStyle name="Currency 3 3" xfId="7534"/>
    <cellStyle name="Currency 4" xfId="136"/>
    <cellStyle name="Currency 4 2" xfId="7535"/>
    <cellStyle name="Currency 4 2 2" xfId="7536"/>
    <cellStyle name="Currency 4 2 2 2" xfId="7537"/>
    <cellStyle name="Currency 4 2 3" xfId="7538"/>
    <cellStyle name="Currency 4 3" xfId="7539"/>
    <cellStyle name="Currency 4 4" xfId="7540"/>
    <cellStyle name="Currency 4_4 31E Reg Asset  Liab and EXH D" xfId="7541"/>
    <cellStyle name="Currency 5" xfId="7542"/>
    <cellStyle name="Currency 5 2" xfId="7543"/>
    <cellStyle name="Currency 5 2 2" xfId="7544"/>
    <cellStyle name="Currency 5 3" xfId="7545"/>
    <cellStyle name="Currency 6" xfId="7546"/>
    <cellStyle name="Currency 6 2" xfId="7547"/>
    <cellStyle name="Currency 6 2 2" xfId="7548"/>
    <cellStyle name="Currency 6 3" xfId="7549"/>
    <cellStyle name="Currency 7" xfId="7550"/>
    <cellStyle name="Currency 7 2" xfId="7551"/>
    <cellStyle name="Currency 7 2 2" xfId="7552"/>
    <cellStyle name="Currency 7 3" xfId="7553"/>
    <cellStyle name="Currency 8" xfId="7554"/>
    <cellStyle name="Currency 8 2" xfId="7555"/>
    <cellStyle name="Currency 8 2 2" xfId="7556"/>
    <cellStyle name="Currency 8 3" xfId="7557"/>
    <cellStyle name="Currency 9" xfId="7558"/>
    <cellStyle name="Currency 9 2" xfId="7559"/>
    <cellStyle name="Currency 9 2 2" xfId="7560"/>
    <cellStyle name="Currency 9 3" xfId="7561"/>
    <cellStyle name="Currency0" xfId="137"/>
    <cellStyle name="Currency0 2" xfId="7562"/>
    <cellStyle name="Currency0 2 2" xfId="7563"/>
    <cellStyle name="Currency0 2 2 2" xfId="7564"/>
    <cellStyle name="Currency0 2 3" xfId="7565"/>
    <cellStyle name="Currency0 3" xfId="7566"/>
    <cellStyle name="Currency0 3 2" xfId="7567"/>
    <cellStyle name="Currency0 4" xfId="7568"/>
    <cellStyle name="Currency0 4 2" xfId="7569"/>
    <cellStyle name="Currency0 4 2 2" xfId="7570"/>
    <cellStyle name="Currency0 4 3" xfId="7571"/>
    <cellStyle name="Currency0 5" xfId="7572"/>
    <cellStyle name="Currency0 5 2" xfId="7573"/>
    <cellStyle name="Currency0 6" xfId="7574"/>
    <cellStyle name="Currency0 7" xfId="7575"/>
    <cellStyle name="Currency0 7 2" xfId="7576"/>
    <cellStyle name="Currency0 8" xfId="7577"/>
    <cellStyle name="Currency0 8 2" xfId="7578"/>
    <cellStyle name="Currency0 9" xfId="7579"/>
    <cellStyle name="Date" xfId="138"/>
    <cellStyle name="Date 2" xfId="7580"/>
    <cellStyle name="Date 3" xfId="7581"/>
    <cellStyle name="Date 4" xfId="7582"/>
    <cellStyle name="Date 5" xfId="7583"/>
    <cellStyle name="Date 5 2" xfId="7584"/>
    <cellStyle name="drp-sh - Style2" xfId="7585"/>
    <cellStyle name="Emphasis 1" xfId="139"/>
    <cellStyle name="Emphasis 2" xfId="140"/>
    <cellStyle name="Emphasis 3" xfId="141"/>
    <cellStyle name="Entered" xfId="142"/>
    <cellStyle name="Entered 2" xfId="7586"/>
    <cellStyle name="Entered 2 2" xfId="7587"/>
    <cellStyle name="Entered 2 2 2" xfId="7588"/>
    <cellStyle name="Entered 2 3" xfId="7589"/>
    <cellStyle name="Entered 3" xfId="7590"/>
    <cellStyle name="Entered 3 2" xfId="7591"/>
    <cellStyle name="Entered 4" xfId="7592"/>
    <cellStyle name="Entered 4 2" xfId="7593"/>
    <cellStyle name="Entered 4 2 2" xfId="7594"/>
    <cellStyle name="Entered 4 3" xfId="7595"/>
    <cellStyle name="Entered 5" xfId="7596"/>
    <cellStyle name="Entered 5 2" xfId="7597"/>
    <cellStyle name="Entered 6" xfId="7598"/>
    <cellStyle name="Entered 7" xfId="7599"/>
    <cellStyle name="Entered 7 2" xfId="7600"/>
    <cellStyle name="Entered 8" xfId="7601"/>
    <cellStyle name="Entered 8 2" xfId="7602"/>
    <cellStyle name="Entered_AURORA Total New" xfId="7603"/>
    <cellStyle name="Euro" xfId="7604"/>
    <cellStyle name="Euro 2" xfId="7605"/>
    <cellStyle name="Euro 2 2" xfId="7606"/>
    <cellStyle name="Euro 2 2 2" xfId="7607"/>
    <cellStyle name="Euro 2 3" xfId="7608"/>
    <cellStyle name="Euro 3" xfId="7609"/>
    <cellStyle name="Euro 3 2" xfId="7610"/>
    <cellStyle name="Euro 4" xfId="7611"/>
    <cellStyle name="Euro 4 2" xfId="7612"/>
    <cellStyle name="Euro 5" xfId="7613"/>
    <cellStyle name="Euro 5 2" xfId="7614"/>
    <cellStyle name="Euro 6" xfId="7615"/>
    <cellStyle name="Euro 7" xfId="7616"/>
    <cellStyle name="Euro 7 2" xfId="7617"/>
    <cellStyle name="Euro 8" xfId="7618"/>
    <cellStyle name="Euro 8 2" xfId="7619"/>
    <cellStyle name="Explanatory Text 2" xfId="143"/>
    <cellStyle name="Explanatory Text 2 2" xfId="7620"/>
    <cellStyle name="Explanatory Text 2 2 2" xfId="7621"/>
    <cellStyle name="Explanatory Text 2 3" xfId="7622"/>
    <cellStyle name="Explanatory Text 2 4" xfId="7623"/>
    <cellStyle name="Explanatory Text 3" xfId="7624"/>
    <cellStyle name="Explanatory Text 3 2" xfId="7625"/>
    <cellStyle name="Explanatory Text 4" xfId="7626"/>
    <cellStyle name="Explanatory Text 5" xfId="7627"/>
    <cellStyle name="Explanatory Text 6" xfId="7628"/>
    <cellStyle name="Fixed" xfId="144"/>
    <cellStyle name="Fixed 2" xfId="7629"/>
    <cellStyle name="Fixed 2 2" xfId="7630"/>
    <cellStyle name="Fixed3 - Style3" xfId="7631"/>
    <cellStyle name="Followed Hyperlink 2" xfId="145"/>
    <cellStyle name="Good 2" xfId="146"/>
    <cellStyle name="Good 2 2" xfId="7632"/>
    <cellStyle name="Good 2 2 2" xfId="7633"/>
    <cellStyle name="Good 2 3" xfId="7634"/>
    <cellStyle name="Good 2 4" xfId="7635"/>
    <cellStyle name="Good 3" xfId="7636"/>
    <cellStyle name="Good 3 2" xfId="7637"/>
    <cellStyle name="Good 4" xfId="7638"/>
    <cellStyle name="Good 5" xfId="7639"/>
    <cellStyle name="Good 6" xfId="7640"/>
    <cellStyle name="Good 7" xfId="7641"/>
    <cellStyle name="Grey" xfId="147"/>
    <cellStyle name="Grey 2" xfId="7642"/>
    <cellStyle name="Grey 2 2" xfId="7643"/>
    <cellStyle name="Grey 2 2 2" xfId="7644"/>
    <cellStyle name="Grey 2 3" xfId="7645"/>
    <cellStyle name="Grey 3" xfId="7646"/>
    <cellStyle name="Grey 3 2" xfId="7647"/>
    <cellStyle name="Grey 3 2 2" xfId="7648"/>
    <cellStyle name="Grey 3 3" xfId="7649"/>
    <cellStyle name="Grey 4" xfId="7650"/>
    <cellStyle name="Grey 4 2" xfId="7651"/>
    <cellStyle name="Grey 5" xfId="7652"/>
    <cellStyle name="Grey 5 2" xfId="7653"/>
    <cellStyle name="Grey 6" xfId="7654"/>
    <cellStyle name="Grey 6 2" xfId="7655"/>
    <cellStyle name="Grey_(C) WHE Proforma with ITC cash grant 10 Yr Amort_for deferral_102809" xfId="7656"/>
    <cellStyle name="g-tota - Style7" xfId="7657"/>
    <cellStyle name="Header1" xfId="7658"/>
    <cellStyle name="Header1 2" xfId="7659"/>
    <cellStyle name="Header1 3" xfId="7660"/>
    <cellStyle name="Header1 3 2" xfId="7661"/>
    <cellStyle name="Header1_AURORA Total New" xfId="7662"/>
    <cellStyle name="Header2" xfId="7663"/>
    <cellStyle name="Header2 2" xfId="7664"/>
    <cellStyle name="Header2 3" xfId="7665"/>
    <cellStyle name="Header2 3 2" xfId="7666"/>
    <cellStyle name="Header2_AURORA Total New" xfId="7667"/>
    <cellStyle name="Heading 1 2" xfId="148"/>
    <cellStyle name="Heading 1 2 2" xfId="149"/>
    <cellStyle name="Heading 1 2 2 2" xfId="7668"/>
    <cellStyle name="Heading 1 2 3" xfId="7669"/>
    <cellStyle name="Heading 1 2 4" xfId="7670"/>
    <cellStyle name="Heading 1 3" xfId="7671"/>
    <cellStyle name="Heading 1 3 2" xfId="7672"/>
    <cellStyle name="Heading 1 4" xfId="7673"/>
    <cellStyle name="Heading 1 4 2" xfId="7674"/>
    <cellStyle name="Heading 1 5" xfId="7675"/>
    <cellStyle name="Heading 1 6" xfId="7676"/>
    <cellStyle name="Heading 2 2" xfId="150"/>
    <cellStyle name="Heading 2 2 2" xfId="151"/>
    <cellStyle name="Heading 2 2 2 2" xfId="7677"/>
    <cellStyle name="Heading 2 2 3" xfId="7678"/>
    <cellStyle name="Heading 2 2 4" xfId="7679"/>
    <cellStyle name="Heading 2 3" xfId="7680"/>
    <cellStyle name="Heading 2 3 2" xfId="7681"/>
    <cellStyle name="Heading 2 4" xfId="7682"/>
    <cellStyle name="Heading 2 4 2" xfId="7683"/>
    <cellStyle name="Heading 2 5" xfId="7684"/>
    <cellStyle name="Heading 2 6" xfId="7685"/>
    <cellStyle name="Heading 3 2" xfId="152"/>
    <cellStyle name="Heading 3 2 2" xfId="153"/>
    <cellStyle name="Heading 3 2 2 2" xfId="7686"/>
    <cellStyle name="Heading 3 2 3" xfId="7687"/>
    <cellStyle name="Heading 3 2 4" xfId="7688"/>
    <cellStyle name="Heading 3 3" xfId="7689"/>
    <cellStyle name="Heading 3 3 2" xfId="7690"/>
    <cellStyle name="Heading 3 4" xfId="7691"/>
    <cellStyle name="Heading 3 5" xfId="7692"/>
    <cellStyle name="Heading 3 6" xfId="7693"/>
    <cellStyle name="Heading 3 7" xfId="7694"/>
    <cellStyle name="Heading 4 2" xfId="154"/>
    <cellStyle name="Heading 4 2 2" xfId="155"/>
    <cellStyle name="Heading 4 2 2 2" xfId="7695"/>
    <cellStyle name="Heading 4 2 3" xfId="7696"/>
    <cellStyle name="Heading 4 2 4" xfId="7697"/>
    <cellStyle name="Heading 4 3" xfId="7698"/>
    <cellStyle name="Heading 4 3 2" xfId="7699"/>
    <cellStyle name="Heading 4 4" xfId="7700"/>
    <cellStyle name="Heading 4 5" xfId="7701"/>
    <cellStyle name="Heading 4 6" xfId="7702"/>
    <cellStyle name="Heading 4 7" xfId="7703"/>
    <cellStyle name="Heading1" xfId="156"/>
    <cellStyle name="Heading1 2" xfId="7704"/>
    <cellStyle name="Heading1 3" xfId="7705"/>
    <cellStyle name="Heading1 3 2" xfId="7706"/>
    <cellStyle name="Heading2" xfId="157"/>
    <cellStyle name="Heading2 2" xfId="7707"/>
    <cellStyle name="Heading2 3" xfId="7708"/>
    <cellStyle name="Heading2 3 2" xfId="7709"/>
    <cellStyle name="HeadlineStyle" xfId="7710"/>
    <cellStyle name="HeadlineStyle 2" xfId="7711"/>
    <cellStyle name="HeadlineStyleJustified" xfId="7712"/>
    <cellStyle name="HeadlineStyleJustified 2" xfId="7713"/>
    <cellStyle name="Hyperlink 2" xfId="7714"/>
    <cellStyle name="Input [yellow]" xfId="158"/>
    <cellStyle name="Input [yellow] 2" xfId="7715"/>
    <cellStyle name="Input [yellow] 2 2" xfId="7716"/>
    <cellStyle name="Input [yellow] 2 2 2" xfId="7717"/>
    <cellStyle name="Input [yellow] 2 3" xfId="7718"/>
    <cellStyle name="Input [yellow] 3" xfId="7719"/>
    <cellStyle name="Input [yellow] 3 2" xfId="7720"/>
    <cellStyle name="Input [yellow] 3 2 2" xfId="7721"/>
    <cellStyle name="Input [yellow] 3 3" xfId="7722"/>
    <cellStyle name="Input [yellow] 4" xfId="7723"/>
    <cellStyle name="Input [yellow] 4 2" xfId="7724"/>
    <cellStyle name="Input [yellow] 5" xfId="7725"/>
    <cellStyle name="Input [yellow] 5 2" xfId="7726"/>
    <cellStyle name="Input [yellow] 6" xfId="7727"/>
    <cellStyle name="Input [yellow] 6 2" xfId="7728"/>
    <cellStyle name="Input [yellow]_(C) WHE Proforma with ITC cash grant 10 Yr Amort_for deferral_102809" xfId="7729"/>
    <cellStyle name="Input 10" xfId="7730"/>
    <cellStyle name="Input 11" xfId="7731"/>
    <cellStyle name="Input 12" xfId="7732"/>
    <cellStyle name="Input 13" xfId="7733"/>
    <cellStyle name="Input 14" xfId="7734"/>
    <cellStyle name="Input 15" xfId="7735"/>
    <cellStyle name="Input 16" xfId="7736"/>
    <cellStyle name="Input 17" xfId="7737"/>
    <cellStyle name="Input 18" xfId="7738"/>
    <cellStyle name="Input 19" xfId="7739"/>
    <cellStyle name="Input 2" xfId="159"/>
    <cellStyle name="Input 2 2" xfId="7740"/>
    <cellStyle name="Input 2 2 2" xfId="7741"/>
    <cellStyle name="Input 2 3" xfId="7742"/>
    <cellStyle name="Input 2 4" xfId="7743"/>
    <cellStyle name="Input 20" xfId="7744"/>
    <cellStyle name="Input 21" xfId="7745"/>
    <cellStyle name="Input 22" xfId="7746"/>
    <cellStyle name="Input 23" xfId="7747"/>
    <cellStyle name="Input 24" xfId="7748"/>
    <cellStyle name="Input 25" xfId="7749"/>
    <cellStyle name="Input 26" xfId="7750"/>
    <cellStyle name="Input 27" xfId="7751"/>
    <cellStyle name="Input 28" xfId="7752"/>
    <cellStyle name="Input 3" xfId="7753"/>
    <cellStyle name="Input 3 2" xfId="7754"/>
    <cellStyle name="Input 3 3" xfId="7755"/>
    <cellStyle name="Input 4" xfId="7756"/>
    <cellStyle name="Input 4 2" xfId="7757"/>
    <cellStyle name="Input 5" xfId="7758"/>
    <cellStyle name="Input 5 2" xfId="7759"/>
    <cellStyle name="Input 6" xfId="7760"/>
    <cellStyle name="Input 6 2" xfId="7761"/>
    <cellStyle name="Input 7" xfId="7762"/>
    <cellStyle name="Input 7 2" xfId="7763"/>
    <cellStyle name="Input 8" xfId="7764"/>
    <cellStyle name="Input 8 2" xfId="7765"/>
    <cellStyle name="Input 9" xfId="7766"/>
    <cellStyle name="Input Cells" xfId="7767"/>
    <cellStyle name="Input Cells 2" xfId="7768"/>
    <cellStyle name="Input Cells Percent" xfId="7769"/>
    <cellStyle name="Input Cells Percent 2" xfId="7770"/>
    <cellStyle name="Input Cells Percent_AURORA Total New" xfId="7771"/>
    <cellStyle name="Input Cells_4.34E Mint Farm Deferral" xfId="7772"/>
    <cellStyle name="line b - Style6" xfId="7773"/>
    <cellStyle name="Lines" xfId="7774"/>
    <cellStyle name="Lines 2" xfId="7775"/>
    <cellStyle name="Lines 3" xfId="7776"/>
    <cellStyle name="LINKED" xfId="7777"/>
    <cellStyle name="LINKED 2" xfId="7778"/>
    <cellStyle name="LINKED 2 2" xfId="7779"/>
    <cellStyle name="Linked Cell 2" xfId="160"/>
    <cellStyle name="Linked Cell 2 2" xfId="7780"/>
    <cellStyle name="Linked Cell 2 2 2" xfId="7781"/>
    <cellStyle name="Linked Cell 2 3" xfId="7782"/>
    <cellStyle name="Linked Cell 2 4" xfId="7783"/>
    <cellStyle name="Linked Cell 3" xfId="7784"/>
    <cellStyle name="Linked Cell 3 2" xfId="7785"/>
    <cellStyle name="Linked Cell 4" xfId="7786"/>
    <cellStyle name="Linked Cell 5" xfId="7787"/>
    <cellStyle name="Linked Cell 6" xfId="7788"/>
    <cellStyle name="Linked Cell 7" xfId="7789"/>
    <cellStyle name="Millares [0]_2AV_M_M " xfId="7790"/>
    <cellStyle name="Millares_2AV_M_M " xfId="7791"/>
    <cellStyle name="modified border" xfId="161"/>
    <cellStyle name="modified border 2" xfId="7792"/>
    <cellStyle name="modified border 2 2" xfId="7793"/>
    <cellStyle name="modified border 3" xfId="7794"/>
    <cellStyle name="modified border 3 2" xfId="7795"/>
    <cellStyle name="modified border 4" xfId="7796"/>
    <cellStyle name="modified border 4 2" xfId="7797"/>
    <cellStyle name="modified border 5" xfId="7798"/>
    <cellStyle name="modified border 5 2" xfId="7799"/>
    <cellStyle name="modified border_4.34E Mint Farm Deferral" xfId="7800"/>
    <cellStyle name="modified border1" xfId="162"/>
    <cellStyle name="modified border1 2" xfId="7801"/>
    <cellStyle name="modified border1 2 2" xfId="7802"/>
    <cellStyle name="modified border1 3" xfId="7803"/>
    <cellStyle name="modified border1 3 2" xfId="7804"/>
    <cellStyle name="modified border1 4" xfId="7805"/>
    <cellStyle name="modified border1 4 2" xfId="7806"/>
    <cellStyle name="modified border1 5" xfId="7807"/>
    <cellStyle name="modified border1 5 2" xfId="7808"/>
    <cellStyle name="modified border1_4.34E Mint Farm Deferral" xfId="7809"/>
    <cellStyle name="Moneda [0]_2AV_M_M " xfId="7810"/>
    <cellStyle name="Moneda_2AV_M_M " xfId="7811"/>
    <cellStyle name="Neutral 2" xfId="163"/>
    <cellStyle name="Neutral 2 2" xfId="7812"/>
    <cellStyle name="Neutral 2 2 2" xfId="7813"/>
    <cellStyle name="Neutral 2 3" xfId="7814"/>
    <cellStyle name="Neutral 2 4" xfId="7815"/>
    <cellStyle name="Neutral 3" xfId="7816"/>
    <cellStyle name="Neutral 3 2" xfId="7817"/>
    <cellStyle name="Neutral 4" xfId="7818"/>
    <cellStyle name="Neutral 5" xfId="7819"/>
    <cellStyle name="Neutral 6" xfId="7820"/>
    <cellStyle name="Neutral 7" xfId="7821"/>
    <cellStyle name="no dec" xfId="7822"/>
    <cellStyle name="no dec 2" xfId="7823"/>
    <cellStyle name="no dec 2 2" xfId="7824"/>
    <cellStyle name="Normal" xfId="0" builtinId="0"/>
    <cellStyle name="Normal - Style1" xfId="164"/>
    <cellStyle name="Normal - Style1 2" xfId="7825"/>
    <cellStyle name="Normal - Style1 2 2" xfId="7826"/>
    <cellStyle name="Normal - Style1 2 2 2" xfId="7827"/>
    <cellStyle name="Normal - Style1 2 2 3" xfId="7828"/>
    <cellStyle name="Normal - Style1 2 3" xfId="7829"/>
    <cellStyle name="Normal - Style1 2 3 2" xfId="7830"/>
    <cellStyle name="Normal - Style1 2 4" xfId="7831"/>
    <cellStyle name="Normal - Style1 3" xfId="7832"/>
    <cellStyle name="Normal - Style1 3 2" xfId="7833"/>
    <cellStyle name="Normal - Style1 3 2 2" xfId="7834"/>
    <cellStyle name="Normal - Style1 3 3" xfId="7835"/>
    <cellStyle name="Normal - Style1 3 3 2" xfId="7836"/>
    <cellStyle name="Normal - Style1 3 4" xfId="7837"/>
    <cellStyle name="Normal - Style1 4" xfId="7838"/>
    <cellStyle name="Normal - Style1 4 2" xfId="7839"/>
    <cellStyle name="Normal - Style1 4 2 2" xfId="7840"/>
    <cellStyle name="Normal - Style1 4 3" xfId="7841"/>
    <cellStyle name="Normal - Style1 5" xfId="7842"/>
    <cellStyle name="Normal - Style1 5 2" xfId="7843"/>
    <cellStyle name="Normal - Style1 5 2 2" xfId="7844"/>
    <cellStyle name="Normal - Style1 5 2 3" xfId="7845"/>
    <cellStyle name="Normal - Style1 5 3" xfId="7846"/>
    <cellStyle name="Normal - Style1 5 4" xfId="7847"/>
    <cellStyle name="Normal - Style1 5 5" xfId="7848"/>
    <cellStyle name="Normal - Style1 6" xfId="7849"/>
    <cellStyle name="Normal - Style1 6 2" xfId="7850"/>
    <cellStyle name="Normal - Style1 6 2 2" xfId="7851"/>
    <cellStyle name="Normal - Style1 6 3" xfId="7852"/>
    <cellStyle name="Normal - Style1 6 4" xfId="7853"/>
    <cellStyle name="Normal - Style1 7" xfId="7854"/>
    <cellStyle name="Normal - Style1 7 2" xfId="7855"/>
    <cellStyle name="Normal - Style1 7 2 2" xfId="7856"/>
    <cellStyle name="Normal - Style1 7 3" xfId="7857"/>
    <cellStyle name="Normal - Style1 8" xfId="7858"/>
    <cellStyle name="Normal - Style1 9" xfId="7859"/>
    <cellStyle name="Normal - Style1_(C) WHE Proforma with ITC cash grant 10 Yr Amort_for deferral_102809" xfId="7860"/>
    <cellStyle name="Normal 1" xfId="7861"/>
    <cellStyle name="Normal 1 2" xfId="7862"/>
    <cellStyle name="Normal 1 2 2" xfId="7863"/>
    <cellStyle name="Normal 1 3" xfId="7864"/>
    <cellStyle name="Normal 1 3 2" xfId="7865"/>
    <cellStyle name="Normal 1 4" xfId="7866"/>
    <cellStyle name="Normal 10" xfId="165"/>
    <cellStyle name="Normal 10 2" xfId="166"/>
    <cellStyle name="Normal 10 2 2" xfId="167"/>
    <cellStyle name="Normal 10 2 2 2" xfId="7867"/>
    <cellStyle name="Normal 10 2 3" xfId="7868"/>
    <cellStyle name="Normal 10 3" xfId="168"/>
    <cellStyle name="Normal 10 3 2" xfId="169"/>
    <cellStyle name="Normal 10 3 2 2" xfId="7869"/>
    <cellStyle name="Normal 10 3 3" xfId="7870"/>
    <cellStyle name="Normal 10 4" xfId="170"/>
    <cellStyle name="Normal 10 4 2" xfId="7871"/>
    <cellStyle name="Normal 10 5" xfId="7872"/>
    <cellStyle name="Normal 10 5 2" xfId="7873"/>
    <cellStyle name="Normal 10 6" xfId="7874"/>
    <cellStyle name="Normal 10 7" xfId="7875"/>
    <cellStyle name="Normal 10_ Price Inputs" xfId="7876"/>
    <cellStyle name="Normal 11" xfId="171"/>
    <cellStyle name="Normal 11 2" xfId="172"/>
    <cellStyle name="Normal 11 2 2" xfId="7877"/>
    <cellStyle name="Normal 11 2 2 2" xfId="7878"/>
    <cellStyle name="Normal 11 2 3" xfId="7879"/>
    <cellStyle name="Normal 11 3" xfId="173"/>
    <cellStyle name="Normal 11 3 2" xfId="174"/>
    <cellStyle name="Normal 11 4" xfId="175"/>
    <cellStyle name="Normal 11 4 2" xfId="176"/>
    <cellStyle name="Normal 11 4 2 2" xfId="7880"/>
    <cellStyle name="Normal 11 4 3" xfId="7881"/>
    <cellStyle name="Normal 11 5" xfId="177"/>
    <cellStyle name="Normal 11_16.37E Wild Horse Expansion DeferralRevwrkingfile SF" xfId="7882"/>
    <cellStyle name="Normal 12" xfId="178"/>
    <cellStyle name="Normal 12 2" xfId="179"/>
    <cellStyle name="Normal 12 2 2" xfId="7883"/>
    <cellStyle name="Normal 12 3" xfId="7884"/>
    <cellStyle name="Normal 12 3 2" xfId="7885"/>
    <cellStyle name="Normal 12 4" xfId="7886"/>
    <cellStyle name="Normal 13" xfId="180"/>
    <cellStyle name="Normal 13 2" xfId="181"/>
    <cellStyle name="Normal 13 2 2" xfId="7887"/>
    <cellStyle name="Normal 13 3" xfId="7888"/>
    <cellStyle name="Normal 13 4" xfId="7889"/>
    <cellStyle name="Normal 14" xfId="182"/>
    <cellStyle name="Normal 14 2" xfId="183"/>
    <cellStyle name="Normal 14 2 2" xfId="7890"/>
    <cellStyle name="Normal 14 3" xfId="7891"/>
    <cellStyle name="Normal 14 4" xfId="7892"/>
    <cellStyle name="Normal 15" xfId="184"/>
    <cellStyle name="Normal 15 2" xfId="185"/>
    <cellStyle name="Normal 15 2 2" xfId="7893"/>
    <cellStyle name="Normal 15 3" xfId="7894"/>
    <cellStyle name="Normal 15 4" xfId="7895"/>
    <cellStyle name="Normal 16" xfId="186"/>
    <cellStyle name="Normal 16 2" xfId="7896"/>
    <cellStyle name="Normal 16 2 2" xfId="7897"/>
    <cellStyle name="Normal 16 3" xfId="7898"/>
    <cellStyle name="Normal 16 4" xfId="7899"/>
    <cellStyle name="Normal 17" xfId="187"/>
    <cellStyle name="Normal 17 2" xfId="188"/>
    <cellStyle name="Normal 17 2 2" xfId="7900"/>
    <cellStyle name="Normal 17 3" xfId="7901"/>
    <cellStyle name="Normal 17 4" xfId="7902"/>
    <cellStyle name="Normal 18" xfId="189"/>
    <cellStyle name="Normal 18 2" xfId="190"/>
    <cellStyle name="Normal 18 2 2" xfId="7903"/>
    <cellStyle name="Normal 18 3" xfId="7904"/>
    <cellStyle name="Normal 18 4" xfId="7905"/>
    <cellStyle name="Normal 19" xfId="191"/>
    <cellStyle name="Normal 19 2" xfId="192"/>
    <cellStyle name="Normal 19 2 2" xfId="7906"/>
    <cellStyle name="Normal 19 3" xfId="193"/>
    <cellStyle name="Normal 19 4" xfId="194"/>
    <cellStyle name="Normal 2" xfId="195"/>
    <cellStyle name="Normal 2 10" xfId="7907"/>
    <cellStyle name="Normal 2 10 2" xfId="7908"/>
    <cellStyle name="Normal 2 11" xfId="7909"/>
    <cellStyle name="Normal 2 11 2" xfId="7910"/>
    <cellStyle name="Normal 2 12" xfId="7911"/>
    <cellStyle name="Normal 2 12 2" xfId="7912"/>
    <cellStyle name="Normal 2 13" xfId="7913"/>
    <cellStyle name="Normal 2 13 2" xfId="7914"/>
    <cellStyle name="Normal 2 14" xfId="7915"/>
    <cellStyle name="Normal 2 15" xfId="7916"/>
    <cellStyle name="Normal 2 2" xfId="196"/>
    <cellStyle name="Normal 2 2 2" xfId="7917"/>
    <cellStyle name="Normal 2 2 2 2" xfId="7918"/>
    <cellStyle name="Normal 2 2 2 2 2" xfId="7919"/>
    <cellStyle name="Normal 2 2 2 2 2 2" xfId="7920"/>
    <cellStyle name="Normal 2 2 2 2 3" xfId="7921"/>
    <cellStyle name="Normal 2 2 2 2 3 2" xfId="7922"/>
    <cellStyle name="Normal 2 2 2 2 4" xfId="7923"/>
    <cellStyle name="Normal 2 2 2 3" xfId="7924"/>
    <cellStyle name="Normal 2 2 2 3 2" xfId="7925"/>
    <cellStyle name="Normal 2 2 2 3 2 2" xfId="7926"/>
    <cellStyle name="Normal 2 2 2 3 3" xfId="7927"/>
    <cellStyle name="Normal 2 2 2 3 3 2" xfId="7928"/>
    <cellStyle name="Normal 2 2 2 3 4" xfId="7929"/>
    <cellStyle name="Normal 2 2 2 4" xfId="7930"/>
    <cellStyle name="Normal 2 2 2 4 2" xfId="7931"/>
    <cellStyle name="Normal 2 2 2 5" xfId="7932"/>
    <cellStyle name="Normal 2 2 2 5 2" xfId="7933"/>
    <cellStyle name="Normal 2 2 2 6" xfId="7934"/>
    <cellStyle name="Normal 2 2 2_Chelan PUD Power Costs (8-10)" xfId="7935"/>
    <cellStyle name="Normal 2 2 3" xfId="7936"/>
    <cellStyle name="Normal 2 2 3 2" xfId="7937"/>
    <cellStyle name="Normal 2 2 3 2 2" xfId="7938"/>
    <cellStyle name="Normal 2 2 3 3" xfId="7939"/>
    <cellStyle name="Normal 2 2 3 3 2" xfId="7940"/>
    <cellStyle name="Normal 2 2 3 4" xfId="7941"/>
    <cellStyle name="Normal 2 2 4" xfId="7942"/>
    <cellStyle name="Normal 2 2 4 2" xfId="7943"/>
    <cellStyle name="Normal 2 2 5" xfId="7944"/>
    <cellStyle name="Normal 2 2 6" xfId="7945"/>
    <cellStyle name="Normal 2 2 7" xfId="7946"/>
    <cellStyle name="Normal 2 2_ Price Inputs" xfId="7947"/>
    <cellStyle name="Normal 2 3" xfId="7948"/>
    <cellStyle name="Normal 2 3 2" xfId="7949"/>
    <cellStyle name="Normal 2 3 2 2" xfId="7950"/>
    <cellStyle name="Normal 2 3 3" xfId="7951"/>
    <cellStyle name="Normal 2 3 3 2" xfId="7952"/>
    <cellStyle name="Normal 2 3 4" xfId="7953"/>
    <cellStyle name="Normal 2 4" xfId="7954"/>
    <cellStyle name="Normal 2 4 2" xfId="7955"/>
    <cellStyle name="Normal 2 4 2 2" xfId="7956"/>
    <cellStyle name="Normal 2 4 3" xfId="7957"/>
    <cellStyle name="Normal 2 4 3 2" xfId="7958"/>
    <cellStyle name="Normal 2 4 4" xfId="7959"/>
    <cellStyle name="Normal 2 5" xfId="7960"/>
    <cellStyle name="Normal 2 5 2" xfId="7961"/>
    <cellStyle name="Normal 2 5 2 2" xfId="7962"/>
    <cellStyle name="Normal 2 5 3" xfId="7963"/>
    <cellStyle name="Normal 2 5 3 2" xfId="7964"/>
    <cellStyle name="Normal 2 5 4" xfId="7965"/>
    <cellStyle name="Normal 2 6" xfId="7966"/>
    <cellStyle name="Normal 2 6 2" xfId="7967"/>
    <cellStyle name="Normal 2 6 2 2" xfId="7968"/>
    <cellStyle name="Normal 2 6 3" xfId="7969"/>
    <cellStyle name="Normal 2 7" xfId="7970"/>
    <cellStyle name="Normal 2 7 2" xfId="7971"/>
    <cellStyle name="Normal 2 8" xfId="7972"/>
    <cellStyle name="Normal 2 8 2" xfId="7973"/>
    <cellStyle name="Normal 2 9" xfId="7974"/>
    <cellStyle name="Normal 2 9 2" xfId="7975"/>
    <cellStyle name="Normal 2_16.37E Wild Horse Expansion DeferralRevwrkingfile SF" xfId="7976"/>
    <cellStyle name="Normal 20" xfId="197"/>
    <cellStyle name="Normal 20 2" xfId="198"/>
    <cellStyle name="Normal 20 2 2" xfId="7977"/>
    <cellStyle name="Normal 20 3" xfId="199"/>
    <cellStyle name="Normal 20 3 2" xfId="7978"/>
    <cellStyle name="Normal 20 3 2 2" xfId="7979"/>
    <cellStyle name="Normal 20 3 2 2 2" xfId="7980"/>
    <cellStyle name="Normal 20 3 2 3" xfId="7981"/>
    <cellStyle name="Normal 20 3 3" xfId="7982"/>
    <cellStyle name="Normal 20 3 3 2" xfId="7983"/>
    <cellStyle name="Normal 20 3 3 2 2" xfId="7984"/>
    <cellStyle name="Normal 20 3 3 2 2 2" xfId="7985"/>
    <cellStyle name="Normal 20 3 3 2 3" xfId="7986"/>
    <cellStyle name="Normal 20 3 3 3" xfId="7987"/>
    <cellStyle name="Normal 20 3 3 3 2" xfId="7988"/>
    <cellStyle name="Normal 20 3 3 4" xfId="7989"/>
    <cellStyle name="Normal 20 3 4" xfId="7990"/>
    <cellStyle name="Normal 20 3 4 2" xfId="7991"/>
    <cellStyle name="Normal 20 3 4 2 2" xfId="7992"/>
    <cellStyle name="Normal 20 3 4 3" xfId="7993"/>
    <cellStyle name="Normal 20 3 5" xfId="7994"/>
    <cellStyle name="Normal 20 3 5 2" xfId="7995"/>
    <cellStyle name="Normal 20 3 6" xfId="7996"/>
    <cellStyle name="Normal 20 4" xfId="200"/>
    <cellStyle name="Normal 21" xfId="201"/>
    <cellStyle name="Normal 21 2" xfId="7997"/>
    <cellStyle name="Normal 21 2 2" xfId="7998"/>
    <cellStyle name="Normal 21 2 2 2" xfId="7999"/>
    <cellStyle name="Normal 21 2 3" xfId="8000"/>
    <cellStyle name="Normal 21 3" xfId="8001"/>
    <cellStyle name="Normal 21 3 2" xfId="8002"/>
    <cellStyle name="Normal 21 4" xfId="8003"/>
    <cellStyle name="Normal 21 5" xfId="8004"/>
    <cellStyle name="Normal 21 6" xfId="8005"/>
    <cellStyle name="Normal 21_4 31E Reg Asset  Liab and EXH D" xfId="8006"/>
    <cellStyle name="Normal 22" xfId="202"/>
    <cellStyle name="Normal 22 2" xfId="8007"/>
    <cellStyle name="Normal 22 2 2" xfId="8008"/>
    <cellStyle name="Normal 22 2 2 2" xfId="8009"/>
    <cellStyle name="Normal 22 2 3" xfId="8010"/>
    <cellStyle name="Normal 22 3" xfId="8011"/>
    <cellStyle name="Normal 22 3 2" xfId="8012"/>
    <cellStyle name="Normal 22 4" xfId="8013"/>
    <cellStyle name="Normal 22 5" xfId="8014"/>
    <cellStyle name="Normal 22 6" xfId="8015"/>
    <cellStyle name="Normal 23" xfId="203"/>
    <cellStyle name="Normal 23 2" xfId="8016"/>
    <cellStyle name="Normal 23 2 2" xfId="8017"/>
    <cellStyle name="Normal 23 2 2 2" xfId="8018"/>
    <cellStyle name="Normal 23 2 3" xfId="8019"/>
    <cellStyle name="Normal 23 3" xfId="8020"/>
    <cellStyle name="Normal 23 3 2" xfId="8021"/>
    <cellStyle name="Normal 23 4" xfId="8022"/>
    <cellStyle name="Normal 24" xfId="204"/>
    <cellStyle name="Normal 24 2" xfId="205"/>
    <cellStyle name="Normal 24 2 2" xfId="8023"/>
    <cellStyle name="Normal 24 2 3" xfId="8024"/>
    <cellStyle name="Normal 24 3" xfId="8025"/>
    <cellStyle name="Normal 24 3 2" xfId="8026"/>
    <cellStyle name="Normal 24 4" xfId="8027"/>
    <cellStyle name="Normal 24 4 2" xfId="8028"/>
    <cellStyle name="Normal 24 5" xfId="8029"/>
    <cellStyle name="Normal 25" xfId="206"/>
    <cellStyle name="Normal 25 2" xfId="8030"/>
    <cellStyle name="Normal 25 2 2" xfId="8031"/>
    <cellStyle name="Normal 25 2 2 2" xfId="8032"/>
    <cellStyle name="Normal 25 2 3" xfId="8033"/>
    <cellStyle name="Normal 25 3" xfId="8034"/>
    <cellStyle name="Normal 25 3 2" xfId="8035"/>
    <cellStyle name="Normal 25 4" xfId="8036"/>
    <cellStyle name="Normal 26" xfId="207"/>
    <cellStyle name="Normal 26 2" xfId="8037"/>
    <cellStyle name="Normal 26 2 2" xfId="8038"/>
    <cellStyle name="Normal 26 3" xfId="8039"/>
    <cellStyle name="Normal 26 4" xfId="8040"/>
    <cellStyle name="Normal 27" xfId="8041"/>
    <cellStyle name="Normal 27 2" xfId="8042"/>
    <cellStyle name="Normal 27 2 2" xfId="8043"/>
    <cellStyle name="Normal 27 3" xfId="8044"/>
    <cellStyle name="Normal 28" xfId="8045"/>
    <cellStyle name="Normal 28 2" xfId="8046"/>
    <cellStyle name="Normal 28 2 2" xfId="8047"/>
    <cellStyle name="Normal 28 3" xfId="8048"/>
    <cellStyle name="Normal 29" xfId="8049"/>
    <cellStyle name="Normal 29 2" xfId="8050"/>
    <cellStyle name="Normal 29 2 2" xfId="8051"/>
    <cellStyle name="Normal 29 3" xfId="8052"/>
    <cellStyle name="Normal 3" xfId="208"/>
    <cellStyle name="Normal 3 10" xfId="8053"/>
    <cellStyle name="Normal 3 10 2" xfId="8054"/>
    <cellStyle name="Normal 3 11" xfId="8055"/>
    <cellStyle name="Normal 3 11 2" xfId="8056"/>
    <cellStyle name="Normal 3 12" xfId="8057"/>
    <cellStyle name="Normal 3 13" xfId="8058"/>
    <cellStyle name="Normal 3 2" xfId="8059"/>
    <cellStyle name="Normal 3 2 2" xfId="8060"/>
    <cellStyle name="Normal 3 2 2 2" xfId="8061"/>
    <cellStyle name="Normal 3 2 3" xfId="8062"/>
    <cellStyle name="Normal 3 2 3 2" xfId="8063"/>
    <cellStyle name="Normal 3 2 4" xfId="8064"/>
    <cellStyle name="Normal 3 2_Chelan PUD Power Costs (8-10)" xfId="8065"/>
    <cellStyle name="Normal 3 3" xfId="8066"/>
    <cellStyle name="Normal 3 3 2" xfId="8067"/>
    <cellStyle name="Normal 3 3 2 2" xfId="8068"/>
    <cellStyle name="Normal 3 3 3" xfId="8069"/>
    <cellStyle name="Normal 3 4" xfId="8070"/>
    <cellStyle name="Normal 3 4 2" xfId="8071"/>
    <cellStyle name="Normal 3 4 2 2" xfId="8072"/>
    <cellStyle name="Normal 3 4 3" xfId="8073"/>
    <cellStyle name="Normal 3 5" xfId="8074"/>
    <cellStyle name="Normal 3 5 2" xfId="8075"/>
    <cellStyle name="Normal 3 5 3" xfId="8076"/>
    <cellStyle name="Normal 3 6" xfId="8077"/>
    <cellStyle name="Normal 3 6 2" xfId="8078"/>
    <cellStyle name="Normal 3 7" xfId="8079"/>
    <cellStyle name="Normal 3 7 2" xfId="8080"/>
    <cellStyle name="Normal 3 8" xfId="8081"/>
    <cellStyle name="Normal 3 8 2" xfId="8082"/>
    <cellStyle name="Normal 3 9" xfId="8083"/>
    <cellStyle name="Normal 3 9 2" xfId="8084"/>
    <cellStyle name="Normal 3_ Price Inputs" xfId="8085"/>
    <cellStyle name="Normal 30" xfId="8086"/>
    <cellStyle name="Normal 30 2" xfId="8087"/>
    <cellStyle name="Normal 30 2 2" xfId="8088"/>
    <cellStyle name="Normal 30 3" xfId="8089"/>
    <cellStyle name="Normal 31" xfId="8090"/>
    <cellStyle name="Normal 31 2" xfId="8091"/>
    <cellStyle name="Normal 31 2 2" xfId="8092"/>
    <cellStyle name="Normal 31 3" xfId="8093"/>
    <cellStyle name="Normal 32" xfId="8094"/>
    <cellStyle name="Normal 32 2" xfId="8095"/>
    <cellStyle name="Normal 32 2 2" xfId="8096"/>
    <cellStyle name="Normal 32 3" xfId="8097"/>
    <cellStyle name="Normal 33" xfId="8098"/>
    <cellStyle name="Normal 33 2" xfId="8099"/>
    <cellStyle name="Normal 33 2 2" xfId="8100"/>
    <cellStyle name="Normal 33 3" xfId="8101"/>
    <cellStyle name="Normal 34" xfId="8102"/>
    <cellStyle name="Normal 34 2" xfId="8103"/>
    <cellStyle name="Normal 34 2 2" xfId="8104"/>
    <cellStyle name="Normal 34 3" xfId="8105"/>
    <cellStyle name="Normal 35" xfId="8106"/>
    <cellStyle name="Normal 35 2" xfId="8107"/>
    <cellStyle name="Normal 35 2 2" xfId="8108"/>
    <cellStyle name="Normal 35 3" xfId="8109"/>
    <cellStyle name="Normal 36" xfId="8110"/>
    <cellStyle name="Normal 36 2" xfId="8111"/>
    <cellStyle name="Normal 36 2 2" xfId="8112"/>
    <cellStyle name="Normal 36 3" xfId="8113"/>
    <cellStyle name="Normal 37" xfId="8114"/>
    <cellStyle name="Normal 37 2" xfId="8115"/>
    <cellStyle name="Normal 37 2 2" xfId="8116"/>
    <cellStyle name="Normal 37 3" xfId="8117"/>
    <cellStyle name="Normal 38" xfId="8118"/>
    <cellStyle name="Normal 38 2" xfId="8119"/>
    <cellStyle name="Normal 38 2 2" xfId="8120"/>
    <cellStyle name="Normal 38 3" xfId="8121"/>
    <cellStyle name="Normal 39" xfId="8122"/>
    <cellStyle name="Normal 39 2" xfId="8123"/>
    <cellStyle name="Normal 39 2 2" xfId="8124"/>
    <cellStyle name="Normal 39 3" xfId="8125"/>
    <cellStyle name="Normal 4" xfId="209"/>
    <cellStyle name="Normal 4 2" xfId="210"/>
    <cellStyle name="Normal 4 2 2" xfId="211"/>
    <cellStyle name="Normal 4 2 2 2" xfId="8126"/>
    <cellStyle name="Normal 4 2 3" xfId="8127"/>
    <cellStyle name="Normal 4 2 3 2" xfId="8128"/>
    <cellStyle name="Normal 4 2 4" xfId="8129"/>
    <cellStyle name="Normal 4 2 4 2" xfId="8130"/>
    <cellStyle name="Normal 4 2 5" xfId="8131"/>
    <cellStyle name="Normal 4 3" xfId="212"/>
    <cellStyle name="Normal 4 3 2" xfId="8132"/>
    <cellStyle name="Normal 4 4" xfId="8133"/>
    <cellStyle name="Normal 4 4 2" xfId="8134"/>
    <cellStyle name="Normal 4 5" xfId="8135"/>
    <cellStyle name="Normal 4 6" xfId="8136"/>
    <cellStyle name="Normal 4 7" xfId="8137"/>
    <cellStyle name="Normal 4_ Price Inputs" xfId="8138"/>
    <cellStyle name="Normal 40" xfId="8139"/>
    <cellStyle name="Normal 40 2" xfId="8140"/>
    <cellStyle name="Normal 40 2 2" xfId="8141"/>
    <cellStyle name="Normal 40 3" xfId="8142"/>
    <cellStyle name="Normal 41" xfId="8143"/>
    <cellStyle name="Normal 41 2" xfId="8144"/>
    <cellStyle name="Normal 41 2 2" xfId="8145"/>
    <cellStyle name="Normal 41 3" xfId="8146"/>
    <cellStyle name="Normal 42" xfId="8147"/>
    <cellStyle name="Normal 42 2" xfId="8148"/>
    <cellStyle name="Normal 42 2 2" xfId="8149"/>
    <cellStyle name="Normal 42 2 2 2" xfId="8150"/>
    <cellStyle name="Normal 42 2 3" xfId="8151"/>
    <cellStyle name="Normal 42 3" xfId="8152"/>
    <cellStyle name="Normal 42 3 2" xfId="8153"/>
    <cellStyle name="Normal 42 4" xfId="8154"/>
    <cellStyle name="Normal 43" xfId="8155"/>
    <cellStyle name="Normal 43 2" xfId="8156"/>
    <cellStyle name="Normal 43 2 2" xfId="8157"/>
    <cellStyle name="Normal 43 3" xfId="8158"/>
    <cellStyle name="Normal 44" xfId="8159"/>
    <cellStyle name="Normal 44 2" xfId="8160"/>
    <cellStyle name="Normal 45" xfId="8161"/>
    <cellStyle name="Normal 45 2" xfId="8162"/>
    <cellStyle name="Normal 45 2 2" xfId="8163"/>
    <cellStyle name="Normal 45 3" xfId="8164"/>
    <cellStyle name="Normal 46" xfId="8165"/>
    <cellStyle name="Normal 46 2" xfId="8166"/>
    <cellStyle name="Normal 46 2 2" xfId="8167"/>
    <cellStyle name="Normal 46 2 2 2" xfId="8168"/>
    <cellStyle name="Normal 46 2 3" xfId="8169"/>
    <cellStyle name="Normal 46 3" xfId="8170"/>
    <cellStyle name="Normal 46 3 2" xfId="8171"/>
    <cellStyle name="Normal 46 4" xfId="8172"/>
    <cellStyle name="Normal 46 4 2" xfId="8173"/>
    <cellStyle name="Normal 46 5" xfId="8174"/>
    <cellStyle name="Normal 47" xfId="8175"/>
    <cellStyle name="Normal 47 2" xfId="8176"/>
    <cellStyle name="Normal 48" xfId="8177"/>
    <cellStyle name="Normal 48 2" xfId="313"/>
    <cellStyle name="Normal 49" xfId="8178"/>
    <cellStyle name="Normal 5" xfId="213"/>
    <cellStyle name="Normal 5 2" xfId="8179"/>
    <cellStyle name="Normal 5 2 2" xfId="8180"/>
    <cellStyle name="Normal 5 3" xfId="8181"/>
    <cellStyle name="Normal 5 3 2" xfId="8182"/>
    <cellStyle name="Normal 5 4" xfId="8183"/>
    <cellStyle name="Normal 5 5" xfId="8184"/>
    <cellStyle name="Normal 50" xfId="8185"/>
    <cellStyle name="Normal 51" xfId="8186"/>
    <cellStyle name="Normal 51 2" xfId="8187"/>
    <cellStyle name="Normal 52" xfId="8188"/>
    <cellStyle name="Normal 52 2" xfId="8189"/>
    <cellStyle name="Normal 52 3" xfId="8190"/>
    <cellStyle name="Normal 53" xfId="8191"/>
    <cellStyle name="Normal 54" xfId="8192"/>
    <cellStyle name="Normal 55" xfId="8193"/>
    <cellStyle name="Normal 56" xfId="8194"/>
    <cellStyle name="Normal 6" xfId="214"/>
    <cellStyle name="Normal 6 2" xfId="215"/>
    <cellStyle name="Normal 6 2 2" xfId="216"/>
    <cellStyle name="Normal 6 3" xfId="217"/>
    <cellStyle name="Normal 6 3 2" xfId="8195"/>
    <cellStyle name="Normal 6 4" xfId="8196"/>
    <cellStyle name="Normal 6 5" xfId="8197"/>
    <cellStyle name="Normal 6 6" xfId="8198"/>
    <cellStyle name="Normal 61" xfId="8199"/>
    <cellStyle name="Normal 7" xfId="218"/>
    <cellStyle name="Normal 7 2" xfId="219"/>
    <cellStyle name="Normal 7 2 2" xfId="220"/>
    <cellStyle name="Normal 7 3" xfId="221"/>
    <cellStyle name="Normal 7 3 2" xfId="8200"/>
    <cellStyle name="Normal 7 4" xfId="8201"/>
    <cellStyle name="Normal 7 5" xfId="8202"/>
    <cellStyle name="Normal 8" xfId="222"/>
    <cellStyle name="Normal 8 2" xfId="223"/>
    <cellStyle name="Normal 8 2 2" xfId="224"/>
    <cellStyle name="Normal 8 3" xfId="225"/>
    <cellStyle name="Normal 8 3 2" xfId="8203"/>
    <cellStyle name="Normal 8 4" xfId="8204"/>
    <cellStyle name="Normal 8 5" xfId="8205"/>
    <cellStyle name="Normal 9" xfId="226"/>
    <cellStyle name="Normal 9 2" xfId="227"/>
    <cellStyle name="Normal 9 2 2" xfId="228"/>
    <cellStyle name="Normal 9 3" xfId="229"/>
    <cellStyle name="Normal 9 4" xfId="8206"/>
    <cellStyle name="Normal 9 5" xfId="8207"/>
    <cellStyle name="Normal 94" xfId="8208"/>
    <cellStyle name="Normal 94 2" xfId="8209"/>
    <cellStyle name="Normal 96" xfId="8210"/>
    <cellStyle name="Normal 96 2" xfId="8211"/>
    <cellStyle name="Note 10" xfId="8212"/>
    <cellStyle name="Note 10 2" xfId="8213"/>
    <cellStyle name="Note 10 2 2" xfId="8214"/>
    <cellStyle name="Note 10 3" xfId="8215"/>
    <cellStyle name="Note 10 3 2" xfId="8216"/>
    <cellStyle name="Note 10 4" xfId="8217"/>
    <cellStyle name="Note 11" xfId="8218"/>
    <cellStyle name="Note 11 2" xfId="8219"/>
    <cellStyle name="Note 11 3" xfId="8220"/>
    <cellStyle name="Note 12" xfId="8221"/>
    <cellStyle name="Note 12 2" xfId="8222"/>
    <cellStyle name="Note 12 2 2" xfId="8223"/>
    <cellStyle name="Note 12 3" xfId="8224"/>
    <cellStyle name="Note 12 4" xfId="8225"/>
    <cellStyle name="Note 13" xfId="8226"/>
    <cellStyle name="Note 13 2" xfId="8227"/>
    <cellStyle name="Note 13 3" xfId="8228"/>
    <cellStyle name="Note 14" xfId="8229"/>
    <cellStyle name="Note 15" xfId="8230"/>
    <cellStyle name="Note 2" xfId="230"/>
    <cellStyle name="Note 2 2" xfId="231"/>
    <cellStyle name="Note 2 2 2" xfId="232"/>
    <cellStyle name="Note 2 2 2 2" xfId="233"/>
    <cellStyle name="Note 2 2 3" xfId="234"/>
    <cellStyle name="Note 2 2 3 2" xfId="8231"/>
    <cellStyle name="Note 2 2 4" xfId="8232"/>
    <cellStyle name="Note 2 2 5" xfId="8233"/>
    <cellStyle name="Note 2 3" xfId="235"/>
    <cellStyle name="Note 2 3 2" xfId="236"/>
    <cellStyle name="Note 2 3 2 2" xfId="8234"/>
    <cellStyle name="Note 2 3 3" xfId="8235"/>
    <cellStyle name="Note 2 3 3 2" xfId="8236"/>
    <cellStyle name="Note 2 3 4" xfId="8237"/>
    <cellStyle name="Note 2 4" xfId="237"/>
    <cellStyle name="Note 2 4 2" xfId="8238"/>
    <cellStyle name="Note 2 5" xfId="8239"/>
    <cellStyle name="Note 2 5 2" xfId="8240"/>
    <cellStyle name="Note 2 6" xfId="8241"/>
    <cellStyle name="Note 2 7" xfId="8242"/>
    <cellStyle name="Note 2_AURORA Total New" xfId="8243"/>
    <cellStyle name="Note 3" xfId="8244"/>
    <cellStyle name="Note 3 2" xfId="8245"/>
    <cellStyle name="Note 3 2 2" xfId="8246"/>
    <cellStyle name="Note 3 3" xfId="8247"/>
    <cellStyle name="Note 3 3 2" xfId="8248"/>
    <cellStyle name="Note 3 4" xfId="8249"/>
    <cellStyle name="Note 3 5" xfId="8250"/>
    <cellStyle name="Note 4" xfId="8251"/>
    <cellStyle name="Note 4 2" xfId="8252"/>
    <cellStyle name="Note 4 2 2" xfId="8253"/>
    <cellStyle name="Note 4 3" xfId="8254"/>
    <cellStyle name="Note 4 3 2" xfId="8255"/>
    <cellStyle name="Note 4 4" xfId="8256"/>
    <cellStyle name="Note 5" xfId="8257"/>
    <cellStyle name="Note 5 2" xfId="8258"/>
    <cellStyle name="Note 5 2 2" xfId="8259"/>
    <cellStyle name="Note 5 3" xfId="8260"/>
    <cellStyle name="Note 5 3 2" xfId="8261"/>
    <cellStyle name="Note 5 4" xfId="8262"/>
    <cellStyle name="Note 6" xfId="8263"/>
    <cellStyle name="Note 6 2" xfId="8264"/>
    <cellStyle name="Note 6 3" xfId="8265"/>
    <cellStyle name="Note 6 3 2" xfId="8266"/>
    <cellStyle name="Note 7" xfId="8267"/>
    <cellStyle name="Note 7 2" xfId="8268"/>
    <cellStyle name="Note 7 3" xfId="8269"/>
    <cellStyle name="Note 7 3 2" xfId="8270"/>
    <cellStyle name="Note 8" xfId="8271"/>
    <cellStyle name="Note 8 2" xfId="8272"/>
    <cellStyle name="Note 8 3" xfId="8273"/>
    <cellStyle name="Note 8 3 2" xfId="8274"/>
    <cellStyle name="Note 9" xfId="8275"/>
    <cellStyle name="Note 9 2" xfId="8276"/>
    <cellStyle name="Note 9 3" xfId="8277"/>
    <cellStyle name="Note 9 3 2" xfId="8278"/>
    <cellStyle name="Output 2" xfId="238"/>
    <cellStyle name="Output 2 2" xfId="8279"/>
    <cellStyle name="Output 2 2 2" xfId="8280"/>
    <cellStyle name="Output 2 2 3" xfId="8281"/>
    <cellStyle name="Output 2 2 3 2" xfId="8282"/>
    <cellStyle name="Output 2 3" xfId="8283"/>
    <cellStyle name="Output 2 4" xfId="8284"/>
    <cellStyle name="Output 2 4 2" xfId="8285"/>
    <cellStyle name="Output 2 5" xfId="8286"/>
    <cellStyle name="Output 3" xfId="8287"/>
    <cellStyle name="Output 3 2" xfId="8288"/>
    <cellStyle name="Output 3 3" xfId="8289"/>
    <cellStyle name="Output 3 3 2" xfId="8290"/>
    <cellStyle name="Output 3 4" xfId="8291"/>
    <cellStyle name="Output 4" xfId="8292"/>
    <cellStyle name="Output 4 2" xfId="8293"/>
    <cellStyle name="Output 5" xfId="8294"/>
    <cellStyle name="Output 6" xfId="8295"/>
    <cellStyle name="Output 6 2" xfId="8296"/>
    <cellStyle name="Output 7" xfId="8297"/>
    <cellStyle name="Output 8" xfId="8298"/>
    <cellStyle name="Percen - Style1" xfId="8299"/>
    <cellStyle name="Percen - Style1 2" xfId="8300"/>
    <cellStyle name="Percen - Style1 2 2" xfId="8301"/>
    <cellStyle name="Percen - Style1 3" xfId="8302"/>
    <cellStyle name="Percen - Style2" xfId="8303"/>
    <cellStyle name="Percen - Style2 2" xfId="8304"/>
    <cellStyle name="Percen - Style2 2 2" xfId="8305"/>
    <cellStyle name="Percen - Style2 3" xfId="8306"/>
    <cellStyle name="Percen - Style3" xfId="8307"/>
    <cellStyle name="Percen - Style3 2" xfId="8308"/>
    <cellStyle name="Percen - Style3 2 2" xfId="8309"/>
    <cellStyle name="Percen - Style3 3" xfId="8310"/>
    <cellStyle name="Percent [2]" xfId="239"/>
    <cellStyle name="Percent [2] 2" xfId="8311"/>
    <cellStyle name="Percent [2] 2 2" xfId="8312"/>
    <cellStyle name="Percent [2] 2 2 2" xfId="8313"/>
    <cellStyle name="Percent [2] 2 3" xfId="8314"/>
    <cellStyle name="Percent [2] 3" xfId="8315"/>
    <cellStyle name="Percent [2] 3 2" xfId="8316"/>
    <cellStyle name="Percent [2] 4" xfId="8317"/>
    <cellStyle name="Percent [2] 4 2" xfId="8318"/>
    <cellStyle name="Percent [2] 4 2 2" xfId="8319"/>
    <cellStyle name="Percent [2] 4 3" xfId="8320"/>
    <cellStyle name="Percent [2] 5" xfId="8321"/>
    <cellStyle name="Percent [2] 6" xfId="8322"/>
    <cellStyle name="Percent [2] 6 2" xfId="8323"/>
    <cellStyle name="Percent [2] 7" xfId="8324"/>
    <cellStyle name="Percent [2] 7 2" xfId="8325"/>
    <cellStyle name="Percent [2] 8" xfId="8326"/>
    <cellStyle name="Percent 10" xfId="8327"/>
    <cellStyle name="Percent 10 2" xfId="8328"/>
    <cellStyle name="Percent 10 2 2" xfId="8329"/>
    <cellStyle name="Percent 10 3" xfId="8330"/>
    <cellStyle name="Percent 10 3 2" xfId="8331"/>
    <cellStyle name="Percent 10 4" xfId="8332"/>
    <cellStyle name="Percent 11" xfId="8333"/>
    <cellStyle name="Percent 11 2" xfId="8334"/>
    <cellStyle name="Percent 11 2 2" xfId="8335"/>
    <cellStyle name="Percent 11 3" xfId="8336"/>
    <cellStyle name="Percent 12" xfId="8337"/>
    <cellStyle name="Percent 12 2" xfId="8338"/>
    <cellStyle name="Percent 12 2 2" xfId="8339"/>
    <cellStyle name="Percent 12 3" xfId="8340"/>
    <cellStyle name="Percent 13" xfId="8341"/>
    <cellStyle name="Percent 13 2" xfId="8342"/>
    <cellStyle name="Percent 13 2 2" xfId="8343"/>
    <cellStyle name="Percent 13 3" xfId="8344"/>
    <cellStyle name="Percent 14" xfId="8345"/>
    <cellStyle name="Percent 14 2" xfId="8346"/>
    <cellStyle name="Percent 14 2 2" xfId="8347"/>
    <cellStyle name="Percent 14 3" xfId="8348"/>
    <cellStyle name="Percent 15" xfId="8349"/>
    <cellStyle name="Percent 15 2" xfId="8350"/>
    <cellStyle name="Percent 15 2 2" xfId="8351"/>
    <cellStyle name="Percent 15 3" xfId="8352"/>
    <cellStyle name="Percent 16" xfId="8353"/>
    <cellStyle name="Percent 16 2" xfId="8354"/>
    <cellStyle name="Percent 16 2 2" xfId="8355"/>
    <cellStyle name="Percent 16 3" xfId="8356"/>
    <cellStyle name="Percent 17" xfId="8357"/>
    <cellStyle name="Percent 17 2" xfId="8358"/>
    <cellStyle name="Percent 17 2 2" xfId="8359"/>
    <cellStyle name="Percent 17 3" xfId="8360"/>
    <cellStyle name="Percent 18" xfId="8361"/>
    <cellStyle name="Percent 18 2" xfId="8362"/>
    <cellStyle name="Percent 18 2 2" xfId="8363"/>
    <cellStyle name="Percent 18 3" xfId="8364"/>
    <cellStyle name="Percent 19" xfId="8365"/>
    <cellStyle name="Percent 19 2" xfId="8366"/>
    <cellStyle name="Percent 19 2 2" xfId="8367"/>
    <cellStyle name="Percent 19 3" xfId="8368"/>
    <cellStyle name="Percent 2" xfId="240"/>
    <cellStyle name="Percent 2 2" xfId="8369"/>
    <cellStyle name="Percent 2 2 2" xfId="8370"/>
    <cellStyle name="Percent 2 2 2 2" xfId="8371"/>
    <cellStyle name="Percent 2 2 2 2 2" xfId="8372"/>
    <cellStyle name="Percent 2 2 3" xfId="8373"/>
    <cellStyle name="Percent 2 2 3 2" xfId="8374"/>
    <cellStyle name="Percent 2 2 3 2 2" xfId="8375"/>
    <cellStyle name="Percent 2 2 4" xfId="8376"/>
    <cellStyle name="Percent 2 2 4 2" xfId="8377"/>
    <cellStyle name="Percent 2 3" xfId="8378"/>
    <cellStyle name="Percent 2 3 2" xfId="8379"/>
    <cellStyle name="Percent 2 3 2 2" xfId="8380"/>
    <cellStyle name="Percent 2 4" xfId="8381"/>
    <cellStyle name="Percent 2 4 2" xfId="8382"/>
    <cellStyle name="Percent 2 5" xfId="8383"/>
    <cellStyle name="Percent 20" xfId="8384"/>
    <cellStyle name="Percent 20 2" xfId="8385"/>
    <cellStyle name="Percent 20 2 2" xfId="8386"/>
    <cellStyle name="Percent 20 3" xfId="8387"/>
    <cellStyle name="Percent 21" xfId="8388"/>
    <cellStyle name="Percent 21 2" xfId="8389"/>
    <cellStyle name="Percent 22" xfId="8390"/>
    <cellStyle name="Percent 22 2" xfId="8391"/>
    <cellStyle name="Percent 22 2 2" xfId="8392"/>
    <cellStyle name="Percent 22 3" xfId="8393"/>
    <cellStyle name="Percent 23" xfId="8394"/>
    <cellStyle name="Percent 23 2" xfId="8395"/>
    <cellStyle name="Percent 23 2 2" xfId="8396"/>
    <cellStyle name="Percent 23 3" xfId="8397"/>
    <cellStyle name="Percent 24" xfId="8398"/>
    <cellStyle name="Percent 24 2" xfId="8399"/>
    <cellStyle name="Percent 24 2 2" xfId="8400"/>
    <cellStyle name="Percent 24 3" xfId="8401"/>
    <cellStyle name="Percent 25" xfId="8402"/>
    <cellStyle name="Percent 25 2" xfId="8403"/>
    <cellStyle name="Percent 25 3" xfId="8404"/>
    <cellStyle name="Percent 26" xfId="8405"/>
    <cellStyle name="Percent 26 2" xfId="8406"/>
    <cellStyle name="Percent 26 3" xfId="8407"/>
    <cellStyle name="Percent 26 4" xfId="8408"/>
    <cellStyle name="Percent 27" xfId="8409"/>
    <cellStyle name="Percent 27 2" xfId="8410"/>
    <cellStyle name="Percent 28" xfId="8411"/>
    <cellStyle name="Percent 28 2" xfId="8412"/>
    <cellStyle name="Percent 29" xfId="8413"/>
    <cellStyle name="Percent 3" xfId="241"/>
    <cellStyle name="Percent 3 2" xfId="8414"/>
    <cellStyle name="Percent 3 2 2" xfId="8415"/>
    <cellStyle name="Percent 3 2 2 2" xfId="8416"/>
    <cellStyle name="Percent 3 3" xfId="8417"/>
    <cellStyle name="Percent 3 3 2" xfId="8418"/>
    <cellStyle name="Percent 3 3 2 2" xfId="8419"/>
    <cellStyle name="Percent 3 4" xfId="8420"/>
    <cellStyle name="Percent 3 5" xfId="8421"/>
    <cellStyle name="Percent 3 5 2" xfId="8422"/>
    <cellStyle name="Percent 3 6" xfId="8423"/>
    <cellStyle name="Percent 3 6 2" xfId="8424"/>
    <cellStyle name="Percent 3 7" xfId="8425"/>
    <cellStyle name="Percent 30" xfId="8426"/>
    <cellStyle name="Percent 31" xfId="8427"/>
    <cellStyle name="Percent 32" xfId="8428"/>
    <cellStyle name="Percent 33" xfId="8429"/>
    <cellStyle name="Percent 34" xfId="8430"/>
    <cellStyle name="Percent 35" xfId="8431"/>
    <cellStyle name="Percent 36" xfId="8432"/>
    <cellStyle name="Percent 4" xfId="242"/>
    <cellStyle name="Percent 4 2" xfId="8433"/>
    <cellStyle name="Percent 4 2 2" xfId="8434"/>
    <cellStyle name="Percent 4 2 3" xfId="8435"/>
    <cellStyle name="Percent 4 2 3 2" xfId="8436"/>
    <cellStyle name="Percent 4 3" xfId="8437"/>
    <cellStyle name="Percent 4 3 2" xfId="8438"/>
    <cellStyle name="Percent 4 4" xfId="8439"/>
    <cellStyle name="Percent 4 4 2" xfId="8440"/>
    <cellStyle name="Percent 4 5" xfId="8441"/>
    <cellStyle name="Percent 5" xfId="243"/>
    <cellStyle name="Percent 5 2" xfId="8442"/>
    <cellStyle name="Percent 5 2 2" xfId="8443"/>
    <cellStyle name="Percent 5 3" xfId="8444"/>
    <cellStyle name="Percent 5 3 2" xfId="8445"/>
    <cellStyle name="Percent 5 4" xfId="8446"/>
    <cellStyle name="Percent 6" xfId="244"/>
    <cellStyle name="Percent 6 2" xfId="8447"/>
    <cellStyle name="Percent 6 2 2" xfId="8448"/>
    <cellStyle name="Percent 6 3" xfId="8449"/>
    <cellStyle name="Percent 6 3 2" xfId="8450"/>
    <cellStyle name="Percent 6 4" xfId="8451"/>
    <cellStyle name="Percent 7" xfId="245"/>
    <cellStyle name="Percent 7 2" xfId="8452"/>
    <cellStyle name="Percent 7 2 2" xfId="8453"/>
    <cellStyle name="Percent 7 3" xfId="8454"/>
    <cellStyle name="Percent 8" xfId="8455"/>
    <cellStyle name="Percent 8 2" xfId="8456"/>
    <cellStyle name="Percent 8 2 2" xfId="8457"/>
    <cellStyle name="Percent 8 2 2 2" xfId="8458"/>
    <cellStyle name="Percent 8 3" xfId="8459"/>
    <cellStyle name="Percent 8 3 2" xfId="8460"/>
    <cellStyle name="Percent 8 4" xfId="8461"/>
    <cellStyle name="Percent 9" xfId="8462"/>
    <cellStyle name="Percent 9 2" xfId="8463"/>
    <cellStyle name="Percent 9 2 2" xfId="8464"/>
    <cellStyle name="Percent 9 3" xfId="8465"/>
    <cellStyle name="Processing" xfId="8466"/>
    <cellStyle name="Processing 2" xfId="8467"/>
    <cellStyle name="Processing 2 2" xfId="8468"/>
    <cellStyle name="Processing 2 2 2" xfId="8469"/>
    <cellStyle name="Processing 2 3" xfId="8470"/>
    <cellStyle name="Processing 3" xfId="8471"/>
    <cellStyle name="Processing 3 2" xfId="8472"/>
    <cellStyle name="Processing 4" xfId="8473"/>
    <cellStyle name="Processing 4 2" xfId="8474"/>
    <cellStyle name="Processing 5" xfId="8475"/>
    <cellStyle name="Processing_AURORA Total New" xfId="8476"/>
    <cellStyle name="PSChar" xfId="8477"/>
    <cellStyle name="PSChar 2" xfId="8478"/>
    <cellStyle name="PSChar 2 2" xfId="8479"/>
    <cellStyle name="PSChar 3" xfId="8480"/>
    <cellStyle name="PSDate" xfId="8481"/>
    <cellStyle name="PSDate 2" xfId="8482"/>
    <cellStyle name="PSDate 2 2" xfId="8483"/>
    <cellStyle name="PSDate 3" xfId="8484"/>
    <cellStyle name="PSDec" xfId="8485"/>
    <cellStyle name="PSDec 2" xfId="8486"/>
    <cellStyle name="PSDec 2 2" xfId="8487"/>
    <cellStyle name="PSDec 3" xfId="8488"/>
    <cellStyle name="PSHeading" xfId="8489"/>
    <cellStyle name="PSHeading 2" xfId="8490"/>
    <cellStyle name="PSHeading 2 2" xfId="8491"/>
    <cellStyle name="PSHeading 3" xfId="8492"/>
    <cellStyle name="PSInt" xfId="8493"/>
    <cellStyle name="PSInt 2" xfId="8494"/>
    <cellStyle name="PSInt 2 2" xfId="8495"/>
    <cellStyle name="PSInt 3" xfId="8496"/>
    <cellStyle name="PSSpacer" xfId="8497"/>
    <cellStyle name="PSSpacer 2" xfId="8498"/>
    <cellStyle name="PSSpacer 2 2" xfId="8499"/>
    <cellStyle name="PSSpacer 3" xfId="8500"/>
    <cellStyle name="purple - Style8" xfId="8501"/>
    <cellStyle name="purple - Style8 2" xfId="8502"/>
    <cellStyle name="purple - Style8 2 2" xfId="8503"/>
    <cellStyle name="purple - Style8 3" xfId="8504"/>
    <cellStyle name="RED" xfId="8505"/>
    <cellStyle name="Red - Style7" xfId="8506"/>
    <cellStyle name="Red - Style7 2" xfId="8507"/>
    <cellStyle name="Red - Style7 2 2" xfId="8508"/>
    <cellStyle name="Red - Style7 3" xfId="8509"/>
    <cellStyle name="RED 2" xfId="8510"/>
    <cellStyle name="RED 2 2" xfId="8511"/>
    <cellStyle name="RED 3" xfId="8512"/>
    <cellStyle name="RED 3 2" xfId="8513"/>
    <cellStyle name="RED 4" xfId="8514"/>
    <cellStyle name="RED 4 2" xfId="8515"/>
    <cellStyle name="RED 5" xfId="8516"/>
    <cellStyle name="RED 5 2" xfId="8517"/>
    <cellStyle name="RED 6" xfId="8518"/>
    <cellStyle name="RED 6 2" xfId="8519"/>
    <cellStyle name="RED 7" xfId="8520"/>
    <cellStyle name="RED_04 07E Wild Horse Wind Expansion (C) (2)" xfId="8521"/>
    <cellStyle name="Report" xfId="8522"/>
    <cellStyle name="Report 2" xfId="8523"/>
    <cellStyle name="Report 2 2" xfId="8524"/>
    <cellStyle name="Report 2 2 2" xfId="8525"/>
    <cellStyle name="Report 2 3" xfId="8526"/>
    <cellStyle name="Report 3" xfId="8527"/>
    <cellStyle name="Report 3 2" xfId="8528"/>
    <cellStyle name="Report 4" xfId="8529"/>
    <cellStyle name="Report 4 2" xfId="8530"/>
    <cellStyle name="Report 5" xfId="8531"/>
    <cellStyle name="Report Bar" xfId="8532"/>
    <cellStyle name="Report Bar 2" xfId="8533"/>
    <cellStyle name="Report Bar 2 2" xfId="8534"/>
    <cellStyle name="Report Bar 2 2 2" xfId="8535"/>
    <cellStyle name="Report Bar 2 3" xfId="8536"/>
    <cellStyle name="Report Bar 3" xfId="8537"/>
    <cellStyle name="Report Bar 3 2" xfId="8538"/>
    <cellStyle name="Report Bar 4" xfId="8539"/>
    <cellStyle name="Report Bar 4 2" xfId="8540"/>
    <cellStyle name="Report Bar 5" xfId="8541"/>
    <cellStyle name="Report Bar_AURORA Total New" xfId="8542"/>
    <cellStyle name="Report Heading" xfId="8543"/>
    <cellStyle name="Report Heading 2" xfId="8544"/>
    <cellStyle name="Report Heading 2 2" xfId="8545"/>
    <cellStyle name="Report Heading 3" xfId="8546"/>
    <cellStyle name="Report Percent" xfId="8547"/>
    <cellStyle name="Report Percent 2" xfId="8548"/>
    <cellStyle name="Report Percent 2 2" xfId="8549"/>
    <cellStyle name="Report Percent 2 2 2" xfId="8550"/>
    <cellStyle name="Report Percent 2 3" xfId="8551"/>
    <cellStyle name="Report Percent 3" xfId="8552"/>
    <cellStyle name="Report Percent 3 2" xfId="8553"/>
    <cellStyle name="Report Percent 4" xfId="8554"/>
    <cellStyle name="Report Percent 4 2" xfId="8555"/>
    <cellStyle name="Report Percent 4 2 2" xfId="8556"/>
    <cellStyle name="Report Percent 4 3" xfId="8557"/>
    <cellStyle name="Report Percent 5" xfId="8558"/>
    <cellStyle name="Report Percent 6" xfId="8559"/>
    <cellStyle name="Report Percent 6 2" xfId="8560"/>
    <cellStyle name="Report Percent 7" xfId="8561"/>
    <cellStyle name="Report Percent 7 2" xfId="8562"/>
    <cellStyle name="Report Percent 8" xfId="8563"/>
    <cellStyle name="Report Percent_AURORA Total New" xfId="8564"/>
    <cellStyle name="Report Unit Cost" xfId="8565"/>
    <cellStyle name="Report Unit Cost 2" xfId="8566"/>
    <cellStyle name="Report Unit Cost 2 2" xfId="8567"/>
    <cellStyle name="Report Unit Cost 2 2 2" xfId="8568"/>
    <cellStyle name="Report Unit Cost 2 3" xfId="8569"/>
    <cellStyle name="Report Unit Cost 3" xfId="8570"/>
    <cellStyle name="Report Unit Cost 3 2" xfId="8571"/>
    <cellStyle name="Report Unit Cost 4" xfId="8572"/>
    <cellStyle name="Report Unit Cost 4 2" xfId="8573"/>
    <cellStyle name="Report Unit Cost 4 2 2" xfId="8574"/>
    <cellStyle name="Report Unit Cost 4 3" xfId="8575"/>
    <cellStyle name="Report Unit Cost 5" xfId="8576"/>
    <cellStyle name="Report Unit Cost 5 2" xfId="8577"/>
    <cellStyle name="Report Unit Cost 6" xfId="8578"/>
    <cellStyle name="Report Unit Cost 7" xfId="8579"/>
    <cellStyle name="Report Unit Cost 7 2" xfId="8580"/>
    <cellStyle name="Report Unit Cost 8" xfId="8581"/>
    <cellStyle name="Report Unit Cost 8 2" xfId="8582"/>
    <cellStyle name="Report Unit Cost 9" xfId="8583"/>
    <cellStyle name="Report Unit Cost_AURORA Total New" xfId="8584"/>
    <cellStyle name="Report_Adj Bench DR 3 for Initial Briefs (Electric)" xfId="8585"/>
    <cellStyle name="Reports" xfId="8586"/>
    <cellStyle name="Reports 2" xfId="8587"/>
    <cellStyle name="Reports 2 2" xfId="8588"/>
    <cellStyle name="Reports Total" xfId="8589"/>
    <cellStyle name="Reports Total 2" xfId="8590"/>
    <cellStyle name="Reports Total 2 2" xfId="8591"/>
    <cellStyle name="Reports Total 2 2 2" xfId="8592"/>
    <cellStyle name="Reports Total 2 3" xfId="8593"/>
    <cellStyle name="Reports Total 3" xfId="8594"/>
    <cellStyle name="Reports Total 3 2" xfId="8595"/>
    <cellStyle name="Reports Total 4" xfId="8596"/>
    <cellStyle name="Reports Total 4 2" xfId="8597"/>
    <cellStyle name="Reports Total 5" xfId="8598"/>
    <cellStyle name="Reports Total_AURORA Total New" xfId="8599"/>
    <cellStyle name="Reports Unit Cost Total" xfId="8600"/>
    <cellStyle name="Reports Unit Cost Total 2" xfId="8601"/>
    <cellStyle name="Reports Unit Cost Total 3" xfId="8602"/>
    <cellStyle name="Reports Unit Cost Total 3 2" xfId="8603"/>
    <cellStyle name="Reports Unit Cost Total 4" xfId="8604"/>
    <cellStyle name="Reports_14.21G &amp; 16.28E Incentive Pay" xfId="8605"/>
    <cellStyle name="RevList" xfId="8606"/>
    <cellStyle name="RevList 2" xfId="8607"/>
    <cellStyle name="RevList 2 2" xfId="8608"/>
    <cellStyle name="RevList 3" xfId="8609"/>
    <cellStyle name="round100" xfId="8610"/>
    <cellStyle name="round100 2" xfId="8611"/>
    <cellStyle name="round100 2 2" xfId="8612"/>
    <cellStyle name="round100 2 2 2" xfId="8613"/>
    <cellStyle name="round100 2 3" xfId="8614"/>
    <cellStyle name="round100 3" xfId="8615"/>
    <cellStyle name="round100 3 2" xfId="8616"/>
    <cellStyle name="round100 4" xfId="8617"/>
    <cellStyle name="round100 4 2" xfId="8618"/>
    <cellStyle name="round100 4 2 2" xfId="8619"/>
    <cellStyle name="round100 4 3" xfId="8620"/>
    <cellStyle name="round100 5" xfId="8621"/>
    <cellStyle name="round100 6" xfId="8622"/>
    <cellStyle name="round100 6 2" xfId="8623"/>
    <cellStyle name="round100 7" xfId="8624"/>
    <cellStyle name="round100 7 2" xfId="8625"/>
    <cellStyle name="round100 8" xfId="8626"/>
    <cellStyle name="SAPBEXaggData" xfId="246"/>
    <cellStyle name="SAPBEXaggData 2" xfId="8627"/>
    <cellStyle name="SAPBEXaggData 2 2" xfId="8628"/>
    <cellStyle name="SAPBEXaggDataEmph" xfId="247"/>
    <cellStyle name="SAPBEXaggDataEmph 2" xfId="8629"/>
    <cellStyle name="SAPBEXaggDataEmph 2 2" xfId="8630"/>
    <cellStyle name="SAPBEXaggItem" xfId="248"/>
    <cellStyle name="SAPBEXaggItem 2" xfId="8631"/>
    <cellStyle name="SAPBEXaggItem 2 2" xfId="8632"/>
    <cellStyle name="SAPBEXaggItemX" xfId="249"/>
    <cellStyle name="SAPBEXaggItemX 2" xfId="8633"/>
    <cellStyle name="SAPBEXaggItemX 2 2" xfId="8634"/>
    <cellStyle name="SAPBEXchaText" xfId="250"/>
    <cellStyle name="SAPBEXchaText 2" xfId="8635"/>
    <cellStyle name="SAPBEXchaText 2 2" xfId="8636"/>
    <cellStyle name="SAPBEXexcBad7" xfId="251"/>
    <cellStyle name="SAPBEXexcBad7 2" xfId="8637"/>
    <cellStyle name="SAPBEXexcBad7 2 2" xfId="8638"/>
    <cellStyle name="SAPBEXexcBad8" xfId="252"/>
    <cellStyle name="SAPBEXexcBad8 2" xfId="8639"/>
    <cellStyle name="SAPBEXexcBad8 2 2" xfId="8640"/>
    <cellStyle name="SAPBEXexcBad9" xfId="253"/>
    <cellStyle name="SAPBEXexcBad9 2" xfId="8641"/>
    <cellStyle name="SAPBEXexcBad9 2 2" xfId="8642"/>
    <cellStyle name="SAPBEXexcCritical4" xfId="254"/>
    <cellStyle name="SAPBEXexcCritical4 2" xfId="8643"/>
    <cellStyle name="SAPBEXexcCritical4 2 2" xfId="8644"/>
    <cellStyle name="SAPBEXexcCritical5" xfId="255"/>
    <cellStyle name="SAPBEXexcCritical5 2" xfId="8645"/>
    <cellStyle name="SAPBEXexcCritical5 2 2" xfId="8646"/>
    <cellStyle name="SAPBEXexcCritical6" xfId="256"/>
    <cellStyle name="SAPBEXexcCritical6 2" xfId="8647"/>
    <cellStyle name="SAPBEXexcCritical6 2 2" xfId="8648"/>
    <cellStyle name="SAPBEXexcGood1" xfId="257"/>
    <cellStyle name="SAPBEXexcGood1 2" xfId="8649"/>
    <cellStyle name="SAPBEXexcGood1 2 2" xfId="8650"/>
    <cellStyle name="SAPBEXexcGood2" xfId="258"/>
    <cellStyle name="SAPBEXexcGood2 2" xfId="8651"/>
    <cellStyle name="SAPBEXexcGood2 2 2" xfId="8652"/>
    <cellStyle name="SAPBEXexcGood3" xfId="259"/>
    <cellStyle name="SAPBEXexcGood3 2" xfId="8653"/>
    <cellStyle name="SAPBEXexcGood3 2 2" xfId="8654"/>
    <cellStyle name="SAPBEXfilterDrill" xfId="260"/>
    <cellStyle name="SAPBEXfilterDrill 2" xfId="8655"/>
    <cellStyle name="SAPBEXfilterDrill 2 2" xfId="8656"/>
    <cellStyle name="SAPBEXfilterItem" xfId="261"/>
    <cellStyle name="SAPBEXfilterItem 2" xfId="8657"/>
    <cellStyle name="SAPBEXfilterItem 2 2" xfId="8658"/>
    <cellStyle name="SAPBEXfilterText" xfId="262"/>
    <cellStyle name="SAPBEXfilterText 2" xfId="8659"/>
    <cellStyle name="SAPBEXfilterText 2 2" xfId="8660"/>
    <cellStyle name="SAPBEXformats" xfId="263"/>
    <cellStyle name="SAPBEXformats 2" xfId="8661"/>
    <cellStyle name="SAPBEXformats 2 2" xfId="8662"/>
    <cellStyle name="SAPBEXheaderItem" xfId="264"/>
    <cellStyle name="SAPBEXheaderItem 2" xfId="8663"/>
    <cellStyle name="SAPBEXheaderItem 2 2" xfId="8664"/>
    <cellStyle name="SAPBEXheaderText" xfId="265"/>
    <cellStyle name="SAPBEXheaderText 2" xfId="8665"/>
    <cellStyle name="SAPBEXheaderText 2 2" xfId="8666"/>
    <cellStyle name="SAPBEXHLevel0" xfId="266"/>
    <cellStyle name="SAPBEXHLevel0 2" xfId="267"/>
    <cellStyle name="SAPBEXHLevel0 2 2" xfId="8667"/>
    <cellStyle name="SAPBEXHLevel0 3" xfId="8668"/>
    <cellStyle name="SAPBEXHLevel0_2012-04-19 PROJECTIONS-Costs Thru Mar 2012" xfId="268"/>
    <cellStyle name="SAPBEXHLevel0X" xfId="269"/>
    <cellStyle name="SAPBEXHLevel0X 2" xfId="270"/>
    <cellStyle name="SAPBEXHLevel0X 2 2" xfId="8669"/>
    <cellStyle name="SAPBEXHLevel0X 3" xfId="8670"/>
    <cellStyle name="SAPBEXHLevel0X_2012-04-19 PROJECTIONS-Costs Thru Mar 2012" xfId="271"/>
    <cellStyle name="SAPBEXHLevel1" xfId="272"/>
    <cellStyle name="SAPBEXHLevel1 2" xfId="273"/>
    <cellStyle name="SAPBEXHLevel1 2 2" xfId="8671"/>
    <cellStyle name="SAPBEXHLevel1 3" xfId="8672"/>
    <cellStyle name="SAPBEXHLevel1_2012-04-19 PROJECTIONS-Costs Thru Mar 2012" xfId="274"/>
    <cellStyle name="SAPBEXHLevel1X" xfId="275"/>
    <cellStyle name="SAPBEXHLevel1X 2" xfId="276"/>
    <cellStyle name="SAPBEXHLevel1X 2 2" xfId="8673"/>
    <cellStyle name="SAPBEXHLevel1X 3" xfId="8674"/>
    <cellStyle name="SAPBEXHLevel1X_2012-04-19 PROJECTIONS-Costs Thru Mar 2012" xfId="277"/>
    <cellStyle name="SAPBEXHLevel2" xfId="278"/>
    <cellStyle name="SAPBEXHLevel2 2" xfId="279"/>
    <cellStyle name="SAPBEXHLevel2 2 2" xfId="8675"/>
    <cellStyle name="SAPBEXHLevel2 3" xfId="8676"/>
    <cellStyle name="SAPBEXHLevel2_2012-04-19 PROJECTIONS-Costs Thru Mar 2012" xfId="280"/>
    <cellStyle name="SAPBEXHLevel2X" xfId="281"/>
    <cellStyle name="SAPBEXHLevel2X 2" xfId="282"/>
    <cellStyle name="SAPBEXHLevel2X 2 2" xfId="8677"/>
    <cellStyle name="SAPBEXHLevel2X 3" xfId="8678"/>
    <cellStyle name="SAPBEXHLevel2X_2012-04-19 PROJECTIONS-Costs Thru Mar 2012" xfId="283"/>
    <cellStyle name="SAPBEXHLevel3" xfId="284"/>
    <cellStyle name="SAPBEXHLevel3 2" xfId="285"/>
    <cellStyle name="SAPBEXHLevel3 2 2" xfId="8679"/>
    <cellStyle name="SAPBEXHLevel3 3" xfId="8680"/>
    <cellStyle name="SAPBEXHLevel3_2012-04-19 PROJECTIONS-Costs Thru Mar 2012" xfId="286"/>
    <cellStyle name="SAPBEXHLevel3X" xfId="287"/>
    <cellStyle name="SAPBEXHLevel3X 2" xfId="288"/>
    <cellStyle name="SAPBEXHLevel3X 2 2" xfId="8681"/>
    <cellStyle name="SAPBEXHLevel3X 3" xfId="8682"/>
    <cellStyle name="SAPBEXHLevel3X_2012-04-19 PROJECTIONS-Costs Thru Mar 2012" xfId="289"/>
    <cellStyle name="SAPBEXinputData" xfId="290"/>
    <cellStyle name="SAPBEXinputData 2" xfId="291"/>
    <cellStyle name="SAPBEXItemHeader" xfId="8683"/>
    <cellStyle name="SAPBEXresData" xfId="292"/>
    <cellStyle name="SAPBEXresData 2" xfId="8684"/>
    <cellStyle name="SAPBEXresData 2 2" xfId="8685"/>
    <cellStyle name="SAPBEXresDataEmph" xfId="293"/>
    <cellStyle name="SAPBEXresDataEmph 2" xfId="8686"/>
    <cellStyle name="SAPBEXresDataEmph 2 2" xfId="8687"/>
    <cellStyle name="SAPBEXresItem" xfId="294"/>
    <cellStyle name="SAPBEXresItem 2" xfId="8688"/>
    <cellStyle name="SAPBEXresItem 2 2" xfId="8689"/>
    <cellStyle name="SAPBEXresItemX" xfId="295"/>
    <cellStyle name="SAPBEXresItemX 2" xfId="8690"/>
    <cellStyle name="SAPBEXresItemX 2 2" xfId="8691"/>
    <cellStyle name="SAPBEXstdData" xfId="296"/>
    <cellStyle name="SAPBEXstdData 2" xfId="8692"/>
    <cellStyle name="SAPBEXstdData 2 2" xfId="8693"/>
    <cellStyle name="SAPBEXstdData 3" xfId="8694"/>
    <cellStyle name="SAPBEXstdData 3 2" xfId="8695"/>
    <cellStyle name="SAPBEXstdDataEmph" xfId="297"/>
    <cellStyle name="SAPBEXstdDataEmph 2" xfId="8696"/>
    <cellStyle name="SAPBEXstdDataEmph 2 2" xfId="8697"/>
    <cellStyle name="SAPBEXstdItem" xfId="298"/>
    <cellStyle name="SAPBEXstdItem 2" xfId="8698"/>
    <cellStyle name="SAPBEXstdItem 2 2" xfId="8699"/>
    <cellStyle name="SAPBEXstdItemX" xfId="299"/>
    <cellStyle name="SAPBEXstdItemX 2" xfId="8700"/>
    <cellStyle name="SAPBEXstdItemX 2 2" xfId="8701"/>
    <cellStyle name="SAPBEXtitle" xfId="300"/>
    <cellStyle name="SAPBEXtitle 2" xfId="8702"/>
    <cellStyle name="SAPBEXtitle 2 2" xfId="8703"/>
    <cellStyle name="SAPBEXunassignedItem" xfId="8704"/>
    <cellStyle name="SAPBEXundefined" xfId="301"/>
    <cellStyle name="SAPBEXundefined 2" xfId="8705"/>
    <cellStyle name="SAPBEXundefined 2 2" xfId="8706"/>
    <cellStyle name="shade" xfId="302"/>
    <cellStyle name="shade 2" xfId="8707"/>
    <cellStyle name="shade 2 2" xfId="8708"/>
    <cellStyle name="shade 2 2 2" xfId="8709"/>
    <cellStyle name="shade 2 3" xfId="8710"/>
    <cellStyle name="shade 3" xfId="8711"/>
    <cellStyle name="shade 3 2" xfId="8712"/>
    <cellStyle name="shade 4" xfId="8713"/>
    <cellStyle name="shade 4 2" xfId="8714"/>
    <cellStyle name="shade 4 2 2" xfId="8715"/>
    <cellStyle name="shade 4 3" xfId="8716"/>
    <cellStyle name="shade 5" xfId="8717"/>
    <cellStyle name="shade 6" xfId="8718"/>
    <cellStyle name="shade 6 2" xfId="8719"/>
    <cellStyle name="shade 7" xfId="8720"/>
    <cellStyle name="shade 7 2" xfId="8721"/>
    <cellStyle name="shade 8" xfId="8722"/>
    <cellStyle name="shade_AURORA Total New" xfId="8723"/>
    <cellStyle name="Sheet Title" xfId="303"/>
    <cellStyle name="StmtTtl1" xfId="304"/>
    <cellStyle name="StmtTtl1 2" xfId="8724"/>
    <cellStyle name="StmtTtl1 2 2" xfId="8725"/>
    <cellStyle name="StmtTtl1 2 2 2" xfId="8726"/>
    <cellStyle name="StmtTtl1 3" xfId="8727"/>
    <cellStyle name="StmtTtl1 3 2" xfId="8728"/>
    <cellStyle name="StmtTtl1 3 2 2" xfId="8729"/>
    <cellStyle name="StmtTtl1 4" xfId="8730"/>
    <cellStyle name="StmtTtl1 4 2" xfId="8731"/>
    <cellStyle name="StmtTtl1 4 2 2" xfId="8732"/>
    <cellStyle name="StmtTtl1 5" xfId="8733"/>
    <cellStyle name="StmtTtl1 5 2" xfId="8734"/>
    <cellStyle name="StmtTtl1 6" xfId="8735"/>
    <cellStyle name="StmtTtl1_(C) WHE Proforma with ITC cash grant 10 Yr Amort_for deferral_102809" xfId="8736"/>
    <cellStyle name="StmtTtl2" xfId="305"/>
    <cellStyle name="StmtTtl2 2" xfId="8737"/>
    <cellStyle name="StmtTtl2 3" xfId="8738"/>
    <cellStyle name="StmtTtl2 3 2" xfId="8739"/>
    <cellStyle name="StmtTtl2 4" xfId="8740"/>
    <cellStyle name="STYL1 - Style1" xfId="306"/>
    <cellStyle name="STYL1 - Style1 2" xfId="8741"/>
    <cellStyle name="STYL1 - Style1 2 2" xfId="8742"/>
    <cellStyle name="STYL1 - Style1 3" xfId="8743"/>
    <cellStyle name="Style 1" xfId="307"/>
    <cellStyle name="Style 1 10" xfId="8744"/>
    <cellStyle name="Style 1 10 2" xfId="8745"/>
    <cellStyle name="Style 1 11" xfId="8746"/>
    <cellStyle name="Style 1 12" xfId="8747"/>
    <cellStyle name="Style 1 12 2" xfId="8748"/>
    <cellStyle name="Style 1 13" xfId="8749"/>
    <cellStyle name="Style 1 14" xfId="8750"/>
    <cellStyle name="Style 1 2" xfId="8751"/>
    <cellStyle name="Style 1 2 2" xfId="8752"/>
    <cellStyle name="Style 1 2 2 2" xfId="8753"/>
    <cellStyle name="Style 1 2 2 2 2" xfId="8754"/>
    <cellStyle name="Style 1 2 2 3" xfId="8755"/>
    <cellStyle name="Style 1 2 3" xfId="8756"/>
    <cellStyle name="Style 1 2 3 2" xfId="8757"/>
    <cellStyle name="Style 1 2 4" xfId="8758"/>
    <cellStyle name="Style 1 2 4 2" xfId="8759"/>
    <cellStyle name="Style 1 2 4 3" xfId="8760"/>
    <cellStyle name="Style 1 2 5" xfId="8761"/>
    <cellStyle name="Style 1 2 5 2" xfId="8762"/>
    <cellStyle name="Style 1 2 6" xfId="8763"/>
    <cellStyle name="Style 1 2 7" xfId="8764"/>
    <cellStyle name="Style 1 2_4 31E Reg Asset  Liab and EXH D" xfId="8765"/>
    <cellStyle name="Style 1 3" xfId="8766"/>
    <cellStyle name="Style 1 3 2" xfId="8767"/>
    <cellStyle name="Style 1 3 2 2" xfId="8768"/>
    <cellStyle name="Style 1 3 2 2 2" xfId="8769"/>
    <cellStyle name="Style 1 3 2 3" xfId="8770"/>
    <cellStyle name="Style 1 3 2 3 2" xfId="8771"/>
    <cellStyle name="Style 1 3 2 4" xfId="8772"/>
    <cellStyle name="Style 1 3 3" xfId="8773"/>
    <cellStyle name="Style 1 3 3 2" xfId="8774"/>
    <cellStyle name="Style 1 3 3 2 2" xfId="8775"/>
    <cellStyle name="Style 1 3 4" xfId="8776"/>
    <cellStyle name="Style 1 3 4 2" xfId="8777"/>
    <cellStyle name="Style 1 3 5" xfId="8778"/>
    <cellStyle name="Style 1 3 5 2" xfId="8779"/>
    <cellStyle name="Style 1 3 6" xfId="8780"/>
    <cellStyle name="Style 1 4" xfId="8781"/>
    <cellStyle name="Style 1 4 2" xfId="8782"/>
    <cellStyle name="Style 1 4 2 2" xfId="8783"/>
    <cellStyle name="Style 1 4 3" xfId="8784"/>
    <cellStyle name="Style 1 4 3 2" xfId="8785"/>
    <cellStyle name="Style 1 5" xfId="8786"/>
    <cellStyle name="Style 1 5 2" xfId="8787"/>
    <cellStyle name="Style 1 5 2 2" xfId="8788"/>
    <cellStyle name="Style 1 5 3" xfId="8789"/>
    <cellStyle name="Style 1 5 3 2" xfId="8790"/>
    <cellStyle name="Style 1 5 4" xfId="8791"/>
    <cellStyle name="Style 1 5 4 2" xfId="8792"/>
    <cellStyle name="Style 1 6" xfId="8793"/>
    <cellStyle name="Style 1 6 2" xfId="8794"/>
    <cellStyle name="Style 1 6 2 2" xfId="8795"/>
    <cellStyle name="Style 1 6 2 2 2" xfId="8796"/>
    <cellStyle name="Style 1 6 3" xfId="8797"/>
    <cellStyle name="Style 1 6 3 2" xfId="8798"/>
    <cellStyle name="Style 1 6 3 2 2" xfId="8799"/>
    <cellStyle name="Style 1 6 4" xfId="8800"/>
    <cellStyle name="Style 1 6 4 2" xfId="8801"/>
    <cellStyle name="Style 1 6 4 2 2" xfId="8802"/>
    <cellStyle name="Style 1 6 5" xfId="8803"/>
    <cellStyle name="Style 1 6 5 2" xfId="8804"/>
    <cellStyle name="Style 1 6 5 2 2" xfId="8805"/>
    <cellStyle name="Style 1 6 6" xfId="8806"/>
    <cellStyle name="Style 1 6 6 2" xfId="8807"/>
    <cellStyle name="Style 1 6 7" xfId="8808"/>
    <cellStyle name="Style 1 7" xfId="8809"/>
    <cellStyle name="Style 1 7 2" xfId="8810"/>
    <cellStyle name="Style 1 7 3" xfId="8811"/>
    <cellStyle name="Style 1 8" xfId="8812"/>
    <cellStyle name="Style 1 8 2" xfId="8813"/>
    <cellStyle name="Style 1 9" xfId="8814"/>
    <cellStyle name="Style 1 9 2" xfId="8815"/>
    <cellStyle name="Style 1_ Price Inputs" xfId="8816"/>
    <cellStyle name="Style 21" xfId="8817"/>
    <cellStyle name="Style 22" xfId="8818"/>
    <cellStyle name="Style 23" xfId="8819"/>
    <cellStyle name="Style 24" xfId="8820"/>
    <cellStyle name="Style 25" xfId="8821"/>
    <cellStyle name="Style 26" xfId="8822"/>
    <cellStyle name="Style 27" xfId="8823"/>
    <cellStyle name="Style 28" xfId="8824"/>
    <cellStyle name="Style 29" xfId="8825"/>
    <cellStyle name="Style 29 2" xfId="8826"/>
    <cellStyle name="Style 30" xfId="8827"/>
    <cellStyle name="Style 30 2" xfId="8828"/>
    <cellStyle name="Style 31" xfId="8829"/>
    <cellStyle name="Style 32" xfId="8830"/>
    <cellStyle name="Style 33" xfId="8831"/>
    <cellStyle name="Style 33 2" xfId="8832"/>
    <cellStyle name="Style 34" xfId="8833"/>
    <cellStyle name="Style 34 2" xfId="8834"/>
    <cellStyle name="Style 35" xfId="8835"/>
    <cellStyle name="Style 35 2" xfId="8836"/>
    <cellStyle name="Style 36" xfId="8837"/>
    <cellStyle name="Style 36 2" xfId="8838"/>
    <cellStyle name="Style 39" xfId="8839"/>
    <cellStyle name="Style 39 2" xfId="8840"/>
    <cellStyle name="STYLE1" xfId="8841"/>
    <cellStyle name="STYLE2" xfId="8842"/>
    <cellStyle name="STYLE3" xfId="8843"/>
    <cellStyle name="sub-tl - Style3" xfId="8844"/>
    <cellStyle name="subtot - Style5" xfId="8845"/>
    <cellStyle name="Subtotal" xfId="8846"/>
    <cellStyle name="Sub-total" xfId="8847"/>
    <cellStyle name="Subtotal 2" xfId="8848"/>
    <cellStyle name="Sub-total 2" xfId="8849"/>
    <cellStyle name="Subtotal 2 2" xfId="8850"/>
    <cellStyle name="Sub-total 2 2" xfId="8851"/>
    <cellStyle name="Subtotal 2 3" xfId="8852"/>
    <cellStyle name="Sub-total 2 3" xfId="8853"/>
    <cellStyle name="Subtotal 3" xfId="8854"/>
    <cellStyle name="Sub-total 3" xfId="8855"/>
    <cellStyle name="Subtotal 3 2" xfId="8856"/>
    <cellStyle name="Sub-total 3 2" xfId="8857"/>
    <cellStyle name="Subtotal 3 3" xfId="8858"/>
    <cellStyle name="Sub-total 3 3" xfId="8859"/>
    <cellStyle name="Subtotal 4" xfId="8860"/>
    <cellStyle name="Sub-total 4" xfId="8861"/>
    <cellStyle name="Subtotal 4 2" xfId="8862"/>
    <cellStyle name="Sub-total 4 2" xfId="8863"/>
    <cellStyle name="Subtotal 4 3" xfId="8864"/>
    <cellStyle name="Sub-total 4 3" xfId="8865"/>
    <cellStyle name="Subtotal 5" xfId="8866"/>
    <cellStyle name="Sub-total 5" xfId="8867"/>
    <cellStyle name="Subtotal 5 2" xfId="8868"/>
    <cellStyle name="Sub-total 5 2" xfId="8869"/>
    <cellStyle name="Subtotal 5 3" xfId="8870"/>
    <cellStyle name="Sub-total 5 3" xfId="8871"/>
    <cellStyle name="Subtotal 6" xfId="8872"/>
    <cellStyle name="Sub-total 6" xfId="8873"/>
    <cellStyle name="Subtotal 6 2" xfId="8874"/>
    <cellStyle name="Sub-total 6 2" xfId="8875"/>
    <cellStyle name="Subtotal 6 3" xfId="8876"/>
    <cellStyle name="Sub-total 6 3" xfId="8877"/>
    <cellStyle name="Subtotal 7" xfId="8878"/>
    <cellStyle name="Sub-total 7" xfId="8879"/>
    <cellStyle name="Title 2" xfId="308"/>
    <cellStyle name="Title 2 2" xfId="309"/>
    <cellStyle name="Title 2 2 2" xfId="8880"/>
    <cellStyle name="Title 2 2 3" xfId="8881"/>
    <cellStyle name="Title 2 2 3 2" xfId="8882"/>
    <cellStyle name="Title 2 3" xfId="8883"/>
    <cellStyle name="Title 2 4" xfId="8884"/>
    <cellStyle name="Title 2 4 2" xfId="8885"/>
    <cellStyle name="Title 2 5" xfId="8886"/>
    <cellStyle name="Title 3" xfId="8887"/>
    <cellStyle name="Title 3 2" xfId="8888"/>
    <cellStyle name="Title 3 3" xfId="8889"/>
    <cellStyle name="Title 3 3 2" xfId="8890"/>
    <cellStyle name="Title 3 4" xfId="8891"/>
    <cellStyle name="Title 4" xfId="8892"/>
    <cellStyle name="Title 4 2" xfId="8893"/>
    <cellStyle name="Title 5" xfId="8894"/>
    <cellStyle name="Title 6" xfId="8895"/>
    <cellStyle name="Title 6 2" xfId="8896"/>
    <cellStyle name="Title 7" xfId="8897"/>
    <cellStyle name="Title 8" xfId="8898"/>
    <cellStyle name="Title: Major" xfId="8899"/>
    <cellStyle name="Title: Major 2" xfId="8900"/>
    <cellStyle name="Title: Major 3" xfId="8901"/>
    <cellStyle name="Title: Major 3 2" xfId="8902"/>
    <cellStyle name="Title: Major 4" xfId="8903"/>
    <cellStyle name="Title: Minor" xfId="8904"/>
    <cellStyle name="Title: Minor 2" xfId="8905"/>
    <cellStyle name="Title: Minor 2 2" xfId="8906"/>
    <cellStyle name="Title: Minor 3" xfId="8907"/>
    <cellStyle name="Title: Worksheet" xfId="8908"/>
    <cellStyle name="Title: Worksheet 2" xfId="8909"/>
    <cellStyle name="Title: Worksheet 2 2" xfId="8910"/>
    <cellStyle name="Title: Worksheet 3" xfId="8911"/>
    <cellStyle name="Total 2" xfId="310"/>
    <cellStyle name="Total 2 2" xfId="8912"/>
    <cellStyle name="Total 2 2 2" xfId="8913"/>
    <cellStyle name="Total 2 2 3" xfId="8914"/>
    <cellStyle name="Total 2 2 3 2" xfId="8915"/>
    <cellStyle name="Total 2 3" xfId="8916"/>
    <cellStyle name="Total 2 3 2" xfId="8917"/>
    <cellStyle name="Total 2 4" xfId="8918"/>
    <cellStyle name="Total 2 4 2" xfId="8919"/>
    <cellStyle name="Total 2 5" xfId="8920"/>
    <cellStyle name="Total 3" xfId="8921"/>
    <cellStyle name="Total 3 2" xfId="8922"/>
    <cellStyle name="Total 3 2 2" xfId="8923"/>
    <cellStyle name="Total 3 3" xfId="8924"/>
    <cellStyle name="Total 4" xfId="8925"/>
    <cellStyle name="Total 4 2" xfId="8926"/>
    <cellStyle name="Total 5" xfId="8927"/>
    <cellStyle name="Total 5 2" xfId="8928"/>
    <cellStyle name="Total 6" xfId="8929"/>
    <cellStyle name="Total 7" xfId="8930"/>
    <cellStyle name="Total4 - Style4" xfId="8931"/>
    <cellStyle name="Total4 - Style4 2" xfId="8932"/>
    <cellStyle name="Total4 - Style4 2 2" xfId="8933"/>
    <cellStyle name="Total4 - Style4 3" xfId="8934"/>
    <cellStyle name="Warning Text 2" xfId="311"/>
    <cellStyle name="Warning Text 2 2" xfId="312"/>
    <cellStyle name="Warning Text 2 2 2" xfId="8935"/>
    <cellStyle name="Warning Text 2 2 3" xfId="8936"/>
    <cellStyle name="Warning Text 2 2 3 2" xfId="8937"/>
    <cellStyle name="Warning Text 2 3" xfId="8938"/>
    <cellStyle name="Warning Text 2 4" xfId="8939"/>
    <cellStyle name="Warning Text 2 4 2" xfId="8940"/>
    <cellStyle name="Warning Text 2 5" xfId="8941"/>
    <cellStyle name="Warning Text 3" xfId="8942"/>
    <cellStyle name="Warning Text 3 2" xfId="8943"/>
    <cellStyle name="Warning Text 3 3" xfId="8944"/>
    <cellStyle name="Warning Text 3 3 2" xfId="8945"/>
    <cellStyle name="Warning Text 3 4" xfId="8946"/>
    <cellStyle name="Warning Text 4" xfId="8947"/>
    <cellStyle name="Warning Text 4 2" xfId="8948"/>
    <cellStyle name="Warning Text 5" xfId="8949"/>
    <cellStyle name="Warning Text 6" xfId="8950"/>
    <cellStyle name="Warning Text 6 2" xfId="8951"/>
    <cellStyle name="Warning Text 7" xfId="8952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45</xdr:row>
      <xdr:rowOff>66675</xdr:rowOff>
    </xdr:from>
    <xdr:to>
      <xdr:col>8</xdr:col>
      <xdr:colOff>123825</xdr:colOff>
      <xdr:row>47</xdr:row>
      <xdr:rowOff>0</xdr:rowOff>
    </xdr:to>
    <xdr:sp macro="" textlink="">
      <xdr:nvSpPr>
        <xdr:cNvPr id="2" name="Text Box 60"/>
        <xdr:cNvSpPr txBox="1">
          <a:spLocks noChangeArrowheads="1"/>
        </xdr:cNvSpPr>
      </xdr:nvSpPr>
      <xdr:spPr bwMode="auto">
        <a:xfrm>
          <a:off x="7353300" y="71913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2006%20GRC\2006%20GRC%20Original%20Filing\Models&amp;Adjs\2.12E%20Filing%20F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2006%20GRC\2006%20GRC%20Original%20Filing\Models&amp;Adjs\3.05E%20&amp;%203.05G%20ALLOC%20METHOD%20working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WUTC\Puget%20Sound%20Energy\Semi%20Annual%20Report\Dec_31_04\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WINNT\Temporary%20Internet%20Files\OLK2D\2.26E%20Regulatory%20Assets%20%20Liabili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2010%20GTIF\Original2010GTIF-Oct\Models%20&amp;%20Adjustments%20Oct-10%20filing\3.03%203.04%20RB%20&amp;%20WC-RC%20June%2010%20Working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Acquisition\Active%20Projects\NatG_834_Mint%20Farm_Ownership\Financial\LTSA%20Analysis\Mint%20Farm%20Maintenance%20Option%20Model_wo%20duct%20fi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gallanc1\Local%20Settings\Temporary%20Internet%20Files\OLK4A\4-5-07%20PSE%20SPA-%20%201x7FA%20MMP%20vs%20C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2005%20PCORC\Update%20Filing%20-%20May%202006\Working%20Files\04.06.06.Transmission%20Rat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Cost%20Accounting\Resource%20Costs\Forecast%20&amp;%20Variance\GRC\2006\Power%20Costs\Costs%20not%20in%20AURORA%2006G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lab0422\Local%20Settings\Temporary%20Internet%20Files\OLK181\FW_Feb_FY05_upload_format_accl_wksh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WINNT\Temporary%20Internet%20Files\OLK2F\Due%20Diligence\August%20New%20Model\Fred%20Value%209.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RFDRWEB\PSE%20Funding\2008\042008%20PSE%20Fund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~1\pwinne\LOCALS~1\Temp\ND\WindProforma_LSR_20120203_Feb%20COD_No%20Con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zdmurra\Local%20Settings\Temporary%20Internet%20Files\OLK12\2007%20Strat%20Plan%20-%20v7%20Low%202007%20Capital%20(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Cost%20Accounting\Tenaska%20&amp;%20Encogen%20Information\Tenaska\PCORC%20Disallowance\Tenaska%20Comparis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WUTC\Puget%20Sound%20Energy\Quarterly%20Reporting\Misc\WC-RB%20Misc\WC-RB%20Overvi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Cost%20Accounting\Resource%20Costs\CT\ENCOGEN_WBOOK%20(StratPlan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kes3179\My%20Documents\_Jeff_F+G\2.0_Clients\Brown%20&amp;%20Caldwell\Lake%20Oswego%20LAKE%20FULL%20PROJECT\Lake%20Full%20Risk%20Register_20February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akello\Local%20Settings\Temporary%20Internet%20Files\Content.Outlook\QQRNG2KX\Mint%20Farm%20Proforma%20-%20020509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PCA%20&amp;%20RC%2006_2003%20TY\GRC\EL%2009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zdmurra\Local%20Settings\Temporary%20Internet%20Files\OLK74\Goldendale%20Proforma%20-%20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PCA%20&amp;%20RC%2006_2003%20TY\PCA\New%20Plant-093003\FredDispatch%209.3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WINDOWS\Temporary%20Internet%20Files\OLK2B5\MS2%20Cost%20Report%2002-01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Cost%20Accounting\Resource%20Costs\Forecast%20&amp;%20Variance\GRC\2007\Workpapers\Update\DEM-WP(C)%20Costs%20not%20in%20AURORA%202007GRC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WUTC\Puget%20Sound%20Energy\Semi%20Annual%20Report\Dec_31_04\WC-RB%202003%20CommBasis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WINNT\Temporary%20Internet%20Files\OLKC0\Aurora%20Prices%20for%20R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truonga\My%20Documents\bp%20chp\KP5640%20-%20TIC%20ESTIMATE\BP%20ChP%20Sunshine%20Boilers%20Rev%200%205-16-07%20BRIS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BPcp\BE8071\PMC\PC\Reports\Monthly\CR1025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scartwri\My%20Documents\Projects\PSE\Projects\BHP\Due%20Diligence\BHP%20IS.BS.CF%20Mod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zdmurra\Local%20Settings\Temporary%20Internet%20Files\OLK15\Power%20Cost%2050yr%206.15.06%20AURORA%20run%20with%205.23.06%20pric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Acquisition\Phase%202%20RFP%20Quantitative%20Analysis\PSM%20Input%20Assumptions\Gas%20Transport\Gas%20Trans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zmwalke\Local%20Settings\Temporary%20Internet%20Files\OLK145\Sample%20Cost%20Report_version%2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2007%20PCORC\TY%2012ME%2012-2006\2007%20PCORC%20JHS-4%20through%20JHS-9%20(C)%20working%20file%2003%2008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akello\Local%20Settings\Temporary%20Internet%20Files\OLK13BE\Goldendale%20Proforma%20-%20Curr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TREASURY\DEBT%20MANAGEMENT\Debt%20Schedules\2006\Cash%20&amp;%20Accrual%20master%20sheets\RI05%20Cash&amp;Accrual-Actu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WUTC\Puget%20Sound%20Energy\Semi%20Annual%20Report\Jun_30_01\Proforma%20Adj_not%20u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TM1EXC\PSE_VER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WUTC\Puget%20Sound%20Energy\Semi%20Annual%20Report\Dec_31_02\Gas\semi1202.re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Joel\Chelan\Pro%20Forma%20Models\PSE%20Incremental\Cash%20-%20No%20Defease\12-15%20Final%20for%20Board\12-15%20(Hydro)NoD%20CPUD-PSEIncremental-121520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Cost%20Accounting\Resource%20Costs\Capacity\CAP_WBook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npeder\Local%20Settings\Temporary%20Internet%20Files\Content.Outlook\966INFBW\03-09%20Elec_Unb%20(93%203%25%208%20months)%20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Formulas\vlooku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2007%20GRC\4.04G%20Pass%20Through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%23%20PCA%20&amp;%20RC%2006_2003%20TY\GRC\LaborInctvOH%200903%20GR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GrpRevnu\PUBLIC\Unbilled%20Rev%20Electric%20-%20Gas%20-%20SOE%20-%20SOG\2006\09-06%20Elec_Unb%20(93%203%25%202%20months)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IE5\X0GY99BI\Documents%20and%20Settings\akello\Local%20Settings\Temporary%20Internet%20Files\Content.Outlook\QQRNG2KX\DEM-WP(C)%20AURORA%20Scenarios%20Summary%20(3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Object</v>
          </cell>
          <cell r="B1" t="str">
            <v>Name of offsetting account</v>
          </cell>
          <cell r="C1" t="str">
            <v>Cost element name</v>
          </cell>
          <cell r="D1" t="str">
            <v>Name</v>
          </cell>
          <cell r="E1" t="str">
            <v>Doc. text</v>
          </cell>
          <cell r="F1" t="str">
            <v>ValueCOCur</v>
          </cell>
          <cell r="G1" t="str">
            <v>Doc. date</v>
          </cell>
          <cell r="H1" t="str">
            <v>Postg date</v>
          </cell>
        </row>
        <row r="2">
          <cell r="A2" t="str">
            <v>R2-009JJ-E004</v>
          </cell>
          <cell r="B2" t="str">
            <v/>
          </cell>
          <cell r="C2" t="str">
            <v>MAINTENANCE WAGES</v>
          </cell>
          <cell r="D2" t="str">
            <v/>
          </cell>
          <cell r="E2" t="str">
            <v/>
          </cell>
          <cell r="F2">
            <v>4600</v>
          </cell>
          <cell r="G2">
            <v>39261</v>
          </cell>
          <cell r="H2">
            <v>39261</v>
          </cell>
        </row>
        <row r="3">
          <cell r="A3" t="str">
            <v>R2-009JJ-E004</v>
          </cell>
          <cell r="B3" t="str">
            <v/>
          </cell>
          <cell r="C3" t="str">
            <v>MAINTENANCE WAGES</v>
          </cell>
          <cell r="D3" t="str">
            <v/>
          </cell>
          <cell r="E3" t="str">
            <v/>
          </cell>
          <cell r="F3">
            <v>4140</v>
          </cell>
          <cell r="G3">
            <v>39261</v>
          </cell>
          <cell r="H3">
            <v>39261</v>
          </cell>
        </row>
        <row r="4">
          <cell r="A4" t="str">
            <v>R2-009JJ-E004</v>
          </cell>
          <cell r="B4" t="str">
            <v/>
          </cell>
          <cell r="C4" t="str">
            <v>MAINTENANCE WAGES</v>
          </cell>
          <cell r="D4" t="str">
            <v/>
          </cell>
          <cell r="E4" t="str">
            <v/>
          </cell>
          <cell r="F4">
            <v>500</v>
          </cell>
          <cell r="G4">
            <v>39261</v>
          </cell>
          <cell r="H4">
            <v>39261</v>
          </cell>
        </row>
        <row r="5">
          <cell r="A5" t="str">
            <v>R2-009JJ-E004</v>
          </cell>
          <cell r="B5" t="str">
            <v/>
          </cell>
          <cell r="C5" t="str">
            <v>MAINTENANCE WAGES</v>
          </cell>
          <cell r="D5" t="str">
            <v/>
          </cell>
          <cell r="E5" t="str">
            <v/>
          </cell>
          <cell r="F5">
            <v>450</v>
          </cell>
          <cell r="G5">
            <v>39261</v>
          </cell>
          <cell r="H5">
            <v>39261</v>
          </cell>
        </row>
        <row r="6">
          <cell r="A6" t="str">
            <v>R2-009JJ-E004</v>
          </cell>
          <cell r="B6" t="str">
            <v/>
          </cell>
          <cell r="C6" t="str">
            <v>MAINTENANCE WAGES</v>
          </cell>
          <cell r="D6" t="str">
            <v/>
          </cell>
          <cell r="E6" t="str">
            <v/>
          </cell>
          <cell r="F6">
            <v>2460</v>
          </cell>
          <cell r="G6">
            <v>39262</v>
          </cell>
          <cell r="H6">
            <v>39262</v>
          </cell>
        </row>
        <row r="7">
          <cell r="A7" t="str">
            <v>R2-009JJ-E004</v>
          </cell>
          <cell r="B7" t="str">
            <v/>
          </cell>
          <cell r="C7" t="str">
            <v>MAINTENANCE WAGES</v>
          </cell>
          <cell r="D7" t="str">
            <v/>
          </cell>
          <cell r="E7" t="str">
            <v/>
          </cell>
          <cell r="F7">
            <v>74.680000000000007</v>
          </cell>
          <cell r="G7">
            <v>39286</v>
          </cell>
          <cell r="H7">
            <v>39286</v>
          </cell>
        </row>
        <row r="8">
          <cell r="A8" t="str">
            <v>R2-009JJ-E004</v>
          </cell>
          <cell r="B8" t="str">
            <v/>
          </cell>
          <cell r="C8" t="str">
            <v>MAINTENANCE WAGES</v>
          </cell>
          <cell r="D8" t="str">
            <v/>
          </cell>
          <cell r="E8" t="str">
            <v/>
          </cell>
          <cell r="F8">
            <v>4100</v>
          </cell>
          <cell r="G8">
            <v>39352</v>
          </cell>
          <cell r="H8">
            <v>39352</v>
          </cell>
        </row>
        <row r="9">
          <cell r="A9" t="str">
            <v>R2-009JJ-E004</v>
          </cell>
          <cell r="B9" t="str">
            <v/>
          </cell>
          <cell r="C9" t="str">
            <v>MAINTENANCE WAGES</v>
          </cell>
          <cell r="D9" t="str">
            <v/>
          </cell>
          <cell r="E9" t="str">
            <v/>
          </cell>
          <cell r="F9">
            <v>6560</v>
          </cell>
          <cell r="G9">
            <v>39414</v>
          </cell>
          <cell r="H9">
            <v>39414</v>
          </cell>
        </row>
        <row r="10">
          <cell r="A10" t="str">
            <v>R2-009JJ-E004</v>
          </cell>
          <cell r="B10" t="str">
            <v/>
          </cell>
          <cell r="C10" t="str">
            <v>MAINTENANCE WAGES</v>
          </cell>
          <cell r="D10" t="str">
            <v/>
          </cell>
          <cell r="E10" t="str">
            <v/>
          </cell>
          <cell r="F10">
            <v>-5100</v>
          </cell>
          <cell r="G10">
            <v>39422</v>
          </cell>
          <cell r="H10">
            <v>39422</v>
          </cell>
        </row>
        <row r="11">
          <cell r="A11" t="str">
            <v>R2-009JJ-E004</v>
          </cell>
          <cell r="B11" t="str">
            <v/>
          </cell>
          <cell r="C11" t="str">
            <v>MAINTENANCE WAGES</v>
          </cell>
          <cell r="D11" t="str">
            <v/>
          </cell>
          <cell r="E11" t="str">
            <v/>
          </cell>
          <cell r="F11">
            <v>-4590</v>
          </cell>
          <cell r="G11">
            <v>39422</v>
          </cell>
          <cell r="H11">
            <v>39422</v>
          </cell>
        </row>
        <row r="12">
          <cell r="A12" t="str">
            <v>R2-009JJ-E004</v>
          </cell>
          <cell r="B12" t="str">
            <v/>
          </cell>
          <cell r="C12" t="str">
            <v>MAINTENANCE WAGES</v>
          </cell>
          <cell r="D12" t="str">
            <v/>
          </cell>
          <cell r="E12" t="str">
            <v/>
          </cell>
          <cell r="F12">
            <v>-4100</v>
          </cell>
          <cell r="G12">
            <v>39422</v>
          </cell>
          <cell r="H12">
            <v>39422</v>
          </cell>
        </row>
        <row r="13">
          <cell r="A13" t="str">
            <v>R2-009JJ-E004</v>
          </cell>
          <cell r="B13" t="str">
            <v/>
          </cell>
          <cell r="C13" t="str">
            <v>MAINTENANCE WAGES</v>
          </cell>
          <cell r="D13" t="str">
            <v/>
          </cell>
          <cell r="E13" t="str">
            <v/>
          </cell>
          <cell r="F13">
            <v>-6560</v>
          </cell>
          <cell r="G13">
            <v>39422</v>
          </cell>
          <cell r="H13">
            <v>39422</v>
          </cell>
        </row>
        <row r="14">
          <cell r="A14" t="str">
            <v>R2-009JJ-E004</v>
          </cell>
          <cell r="B14" t="str">
            <v/>
          </cell>
          <cell r="C14" t="str">
            <v>MAINTENANCE WAGES</v>
          </cell>
          <cell r="D14" t="str">
            <v/>
          </cell>
          <cell r="E14" t="str">
            <v/>
          </cell>
          <cell r="F14">
            <v>-2460</v>
          </cell>
          <cell r="G14">
            <v>39422</v>
          </cell>
          <cell r="H14">
            <v>39422</v>
          </cell>
        </row>
        <row r="15">
          <cell r="B15" t="str">
            <v>MAINTENANCE WAGES</v>
          </cell>
        </row>
        <row r="16">
          <cell r="A16" t="str">
            <v>R2-009JJ-E004</v>
          </cell>
          <cell r="B16" t="str">
            <v>ACCOUNTS PAYABLE-UNIDENTIFIED VENDORS</v>
          </cell>
          <cell r="C16" t="str">
            <v>CONTR SRV AGMT - M/R</v>
          </cell>
          <cell r="D16" t="str">
            <v>69186,,0.0</v>
          </cell>
          <cell r="E16" t="str">
            <v>8134281</v>
          </cell>
          <cell r="F16">
            <v>323.83999999999997</v>
          </cell>
          <cell r="G16">
            <v>39307</v>
          </cell>
          <cell r="H16">
            <v>39307</v>
          </cell>
        </row>
        <row r="17">
          <cell r="A17" t="str">
            <v>R2-009JJ-E004</v>
          </cell>
          <cell r="B17" t="str">
            <v>ACCOUNTS PAYABLE-UNIDENTIFIED VENDORS</v>
          </cell>
          <cell r="C17" t="str">
            <v>CONTR SRV AGMT - M/R</v>
          </cell>
          <cell r="D17" t="str">
            <v>69186,,0.0</v>
          </cell>
          <cell r="E17" t="str">
            <v>8135383</v>
          </cell>
          <cell r="F17">
            <v>296.48</v>
          </cell>
          <cell r="G17">
            <v>39307</v>
          </cell>
          <cell r="H17">
            <v>39307</v>
          </cell>
        </row>
        <row r="18">
          <cell r="A18" t="str">
            <v>R2-009JJ-E004</v>
          </cell>
          <cell r="B18" t="str">
            <v>ACCOUNTS PAYABLE-UNIDENTIFIED VENDORS</v>
          </cell>
          <cell r="C18" t="str">
            <v>CONTR SRV AGMT - M/R</v>
          </cell>
          <cell r="D18" t="str">
            <v>69186,,0.0</v>
          </cell>
          <cell r="E18" t="str">
            <v>8143020</v>
          </cell>
          <cell r="F18">
            <v>404.8</v>
          </cell>
          <cell r="G18">
            <v>39314</v>
          </cell>
          <cell r="H18">
            <v>39314</v>
          </cell>
        </row>
        <row r="19">
          <cell r="A19" t="str">
            <v>R2-009JJ-E004</v>
          </cell>
          <cell r="B19" t="str">
            <v>ACCOUNTS PAYABLE-UNIDENTIFIED VENDORS</v>
          </cell>
          <cell r="C19" t="str">
            <v>CONTR SRV AGMT - M/R</v>
          </cell>
          <cell r="D19" t="str">
            <v>69186,,0.0</v>
          </cell>
          <cell r="E19" t="str">
            <v>8144139</v>
          </cell>
          <cell r="F19">
            <v>370.6</v>
          </cell>
          <cell r="G19">
            <v>39314</v>
          </cell>
          <cell r="H19">
            <v>39314</v>
          </cell>
        </row>
        <row r="20">
          <cell r="A20" t="str">
            <v>R2-009JJ-E004</v>
          </cell>
          <cell r="B20" t="str">
            <v>ACCOUNTS PAYABLE-UNIDENTIFIED VENDORS</v>
          </cell>
          <cell r="C20" t="str">
            <v>CONTR SRV AGMT - M/R</v>
          </cell>
          <cell r="D20" t="str">
            <v>69186,,0.0</v>
          </cell>
          <cell r="E20" t="str">
            <v>8145479</v>
          </cell>
          <cell r="F20">
            <v>388.16</v>
          </cell>
          <cell r="G20">
            <v>39314</v>
          </cell>
          <cell r="H20">
            <v>39314</v>
          </cell>
        </row>
        <row r="21">
          <cell r="A21" t="str">
            <v>R2-009JJ-E004</v>
          </cell>
          <cell r="B21" t="str">
            <v>ACCOUNTS PAYABLE-UNIDENTIFIED VENDORS</v>
          </cell>
          <cell r="C21" t="str">
            <v>CONTR SRV AGMT - M/R</v>
          </cell>
          <cell r="D21" t="str">
            <v>69186,,0.0</v>
          </cell>
          <cell r="E21" t="str">
            <v>8146457</v>
          </cell>
          <cell r="F21">
            <v>38.06</v>
          </cell>
          <cell r="G21">
            <v>39314</v>
          </cell>
          <cell r="H21">
            <v>39314</v>
          </cell>
        </row>
        <row r="22">
          <cell r="A22" t="str">
            <v>R2-009JJ-E004</v>
          </cell>
          <cell r="B22" t="str">
            <v>ACCOUNTS PAYABLE-UNIDENTIFIED VENDORS</v>
          </cell>
          <cell r="C22" t="str">
            <v>CONTR SRV AGMT - M/R</v>
          </cell>
          <cell r="D22" t="str">
            <v>69995,,0.0</v>
          </cell>
          <cell r="E22" t="str">
            <v>8226115</v>
          </cell>
          <cell r="F22">
            <v>276</v>
          </cell>
          <cell r="G22">
            <v>39363</v>
          </cell>
          <cell r="H22">
            <v>39363</v>
          </cell>
        </row>
        <row r="23">
          <cell r="A23" t="str">
            <v>R2-009JJ-E004</v>
          </cell>
          <cell r="B23" t="str">
            <v>ACCOUNTS PAYABLE-UNIDENTIFIED VENDORS</v>
          </cell>
          <cell r="C23" t="str">
            <v>CONTR SRV AGMT - M/R</v>
          </cell>
          <cell r="D23" t="str">
            <v>69186,,0.0</v>
          </cell>
          <cell r="E23" t="str">
            <v>8314443</v>
          </cell>
          <cell r="F23">
            <v>230.64</v>
          </cell>
          <cell r="G23">
            <v>39391</v>
          </cell>
          <cell r="H23">
            <v>39391</v>
          </cell>
        </row>
        <row r="24">
          <cell r="A24" t="str">
            <v>R2-009JJ-E004</v>
          </cell>
          <cell r="B24" t="str">
            <v>ACCOUNTS PAYABLE-UNIDENTIFIED VENDORS</v>
          </cell>
          <cell r="C24" t="str">
            <v>CONTR SRV AGMT - M/R</v>
          </cell>
          <cell r="D24" t="str">
            <v>69186,,0.0</v>
          </cell>
          <cell r="E24" t="str">
            <v>8346566</v>
          </cell>
          <cell r="F24">
            <v>165</v>
          </cell>
          <cell r="G24">
            <v>39413</v>
          </cell>
          <cell r="H24">
            <v>39413</v>
          </cell>
        </row>
        <row r="25">
          <cell r="A25" t="str">
            <v>R2-009JJ-E004</v>
          </cell>
          <cell r="B25" t="str">
            <v>ACCOUNTS PAYABLE-UNIDENTIFIED VENDORS</v>
          </cell>
          <cell r="C25" t="str">
            <v>CONTR SRV AGMT - M/R</v>
          </cell>
          <cell r="D25" t="str">
            <v>69186,,0.0</v>
          </cell>
          <cell r="E25" t="str">
            <v>8347160</v>
          </cell>
          <cell r="F25">
            <v>165</v>
          </cell>
          <cell r="G25">
            <v>39413</v>
          </cell>
          <cell r="H25">
            <v>39413</v>
          </cell>
        </row>
        <row r="26">
          <cell r="A26" t="str">
            <v>R2-009JJ-E004</v>
          </cell>
          <cell r="B26" t="str">
            <v>ACCOUNTS PAYABLE-UNIDENTIFIED VENDORS</v>
          </cell>
          <cell r="C26" t="str">
            <v>CONTR SRV AGMT - M/R</v>
          </cell>
          <cell r="D26" t="str">
            <v>69186,,0.0</v>
          </cell>
          <cell r="E26" t="str">
            <v>8347185</v>
          </cell>
          <cell r="F26">
            <v>144.80000000000001</v>
          </cell>
          <cell r="G26">
            <v>39413</v>
          </cell>
          <cell r="H26">
            <v>39413</v>
          </cell>
        </row>
        <row r="27">
          <cell r="A27" t="str">
            <v>R2-009JJ-E004</v>
          </cell>
          <cell r="B27" t="str">
            <v>ACCOUNTS PAYABLE-UNIDENTIFIED VENDORS</v>
          </cell>
          <cell r="C27" t="str">
            <v>CONTR SRV AGMT - M/R</v>
          </cell>
          <cell r="D27" t="str">
            <v>69186,,0.0</v>
          </cell>
          <cell r="E27" t="str">
            <v>8347265</v>
          </cell>
          <cell r="F27">
            <v>197.56</v>
          </cell>
          <cell r="G27">
            <v>39413</v>
          </cell>
          <cell r="H27">
            <v>39413</v>
          </cell>
        </row>
        <row r="28">
          <cell r="A28" t="str">
            <v>R2-009JJ-E004</v>
          </cell>
          <cell r="B28" t="str">
            <v>ACCOUNTS PAYABLE-UNIDENTIFIED VENDORS</v>
          </cell>
          <cell r="C28" t="str">
            <v>CONTR SRV AGMT - M/R</v>
          </cell>
          <cell r="D28" t="str">
            <v>69186,,0.0</v>
          </cell>
          <cell r="E28" t="str">
            <v>8348584</v>
          </cell>
          <cell r="F28">
            <v>247.5</v>
          </cell>
          <cell r="G28">
            <v>39414</v>
          </cell>
          <cell r="H28">
            <v>39414</v>
          </cell>
        </row>
        <row r="29">
          <cell r="A29" t="str">
            <v>R2-009JJ-E004</v>
          </cell>
          <cell r="B29" t="str">
            <v>ACCOUNTS PAYABLE-UNIDENTIFIED VENDORS</v>
          </cell>
          <cell r="C29" t="str">
            <v>CONTR SRV AGMT - M/R</v>
          </cell>
          <cell r="D29" t="str">
            <v>69186,,0.0</v>
          </cell>
          <cell r="E29" t="str">
            <v>8348587</v>
          </cell>
          <cell r="F29">
            <v>206.25</v>
          </cell>
          <cell r="G29">
            <v>39414</v>
          </cell>
          <cell r="H29">
            <v>39414</v>
          </cell>
        </row>
        <row r="30">
          <cell r="A30" t="str">
            <v>R2-009JJ-E004</v>
          </cell>
          <cell r="B30" t="str">
            <v>ACCOUNTS PAYABLE-UNIDENTIFIED VENDORS</v>
          </cell>
          <cell r="C30" t="str">
            <v>CONTR SRV AGMT - M/R</v>
          </cell>
          <cell r="D30" t="str">
            <v>69186,,0.0</v>
          </cell>
          <cell r="E30" t="str">
            <v>8348949</v>
          </cell>
          <cell r="F30">
            <v>111.6</v>
          </cell>
          <cell r="G30">
            <v>39414</v>
          </cell>
          <cell r="H30">
            <v>39414</v>
          </cell>
        </row>
        <row r="31">
          <cell r="A31" t="str">
            <v>R2-009JJ-E004</v>
          </cell>
          <cell r="B31" t="str">
            <v>ACCOUNTS PAYABLE-UNIDENTIFIED VENDORS</v>
          </cell>
          <cell r="C31" t="str">
            <v>CONTR SRV AGMT - M/R</v>
          </cell>
          <cell r="D31" t="str">
            <v>69186,,0.0</v>
          </cell>
          <cell r="E31" t="str">
            <v>8349002</v>
          </cell>
          <cell r="F31">
            <v>111.6</v>
          </cell>
          <cell r="G31">
            <v>39414</v>
          </cell>
          <cell r="H31">
            <v>39414</v>
          </cell>
        </row>
        <row r="32">
          <cell r="A32" t="str">
            <v>R2-009JJ-E004</v>
          </cell>
          <cell r="B32" t="str">
            <v>ACCOUNTS PAYABLE-UNIDENTIFIED VENDORS</v>
          </cell>
          <cell r="C32" t="str">
            <v>CONTR SRV AGMT - M/R</v>
          </cell>
          <cell r="D32" t="str">
            <v>69186,,0.0</v>
          </cell>
          <cell r="E32" t="str">
            <v>8349013</v>
          </cell>
          <cell r="F32">
            <v>126.75</v>
          </cell>
          <cell r="G32">
            <v>39414</v>
          </cell>
          <cell r="H32">
            <v>39414</v>
          </cell>
        </row>
        <row r="33">
          <cell r="A33" t="str">
            <v>R2-009JJ-E004</v>
          </cell>
          <cell r="B33" t="str">
            <v>ACCOUNTS PAYABLE-UNIDENTIFIED VENDORS</v>
          </cell>
          <cell r="C33" t="str">
            <v>CONTR SRV AGMT - M/R</v>
          </cell>
          <cell r="D33" t="str">
            <v>69186,,0.0</v>
          </cell>
          <cell r="E33" t="str">
            <v>8349033</v>
          </cell>
          <cell r="F33">
            <v>111.6</v>
          </cell>
          <cell r="G33">
            <v>39414</v>
          </cell>
          <cell r="H33">
            <v>39414</v>
          </cell>
        </row>
        <row r="34">
          <cell r="A34" t="str">
            <v>R2-009JJ-E004</v>
          </cell>
          <cell r="B34" t="str">
            <v>ACCOUNTS PAYABLE-UNIDENTIFIED VENDORS</v>
          </cell>
          <cell r="C34" t="str">
            <v>CONTR SRV AGMT - M/R</v>
          </cell>
          <cell r="D34" t="str">
            <v>69186,,0.0</v>
          </cell>
          <cell r="E34" t="str">
            <v>8349147</v>
          </cell>
          <cell r="F34">
            <v>247.5</v>
          </cell>
          <cell r="G34">
            <v>39414</v>
          </cell>
          <cell r="H34">
            <v>39414</v>
          </cell>
        </row>
        <row r="35">
          <cell r="A35" t="str">
            <v>R2-009JJ-E004</v>
          </cell>
          <cell r="B35" t="str">
            <v>ACCOUNTS PAYABLE-UNIDENTIFIED VENDORS</v>
          </cell>
          <cell r="C35" t="str">
            <v>CONTR SRV AGMT - M/R</v>
          </cell>
          <cell r="D35" t="str">
            <v>69186,,0.0</v>
          </cell>
          <cell r="E35" t="str">
            <v>8349149</v>
          </cell>
          <cell r="F35">
            <v>206.25</v>
          </cell>
          <cell r="G35">
            <v>39414</v>
          </cell>
          <cell r="H35">
            <v>39414</v>
          </cell>
        </row>
        <row r="36">
          <cell r="A36" t="str">
            <v>R2-009JJ-E004</v>
          </cell>
          <cell r="B36" t="str">
            <v>ACCOUNTS PAYABLE-UNIDENTIFIED VENDORS</v>
          </cell>
          <cell r="C36" t="str">
            <v>CONTR SRV AGMT - M/R</v>
          </cell>
          <cell r="D36" t="str">
            <v>69186,,0.0</v>
          </cell>
          <cell r="E36" t="str">
            <v>8349170</v>
          </cell>
          <cell r="F36">
            <v>217.2</v>
          </cell>
          <cell r="G36">
            <v>39414</v>
          </cell>
          <cell r="H36">
            <v>39414</v>
          </cell>
        </row>
        <row r="37">
          <cell r="A37" t="str">
            <v>R2-009JJ-E004</v>
          </cell>
          <cell r="B37" t="str">
            <v>ACCOUNTS PAYABLE-UNIDENTIFIED VENDORS</v>
          </cell>
          <cell r="C37" t="str">
            <v>CONTR SRV AGMT - M/R</v>
          </cell>
          <cell r="D37" t="str">
            <v>69186,,0.0</v>
          </cell>
          <cell r="E37" t="str">
            <v>8349172</v>
          </cell>
          <cell r="F37">
            <v>181</v>
          </cell>
          <cell r="G37">
            <v>39414</v>
          </cell>
          <cell r="H37">
            <v>39414</v>
          </cell>
        </row>
        <row r="38">
          <cell r="A38" t="str">
            <v>R2-009JJ-E004</v>
          </cell>
          <cell r="B38" t="str">
            <v>ACCOUNTS PAYABLE-UNIDENTIFIED VENDORS</v>
          </cell>
          <cell r="C38" t="str">
            <v>CONTR SRV AGMT - M/R</v>
          </cell>
          <cell r="D38" t="str">
            <v>69186,,0.0</v>
          </cell>
          <cell r="E38" t="str">
            <v>8349297</v>
          </cell>
          <cell r="F38">
            <v>37.04</v>
          </cell>
          <cell r="G38">
            <v>39414</v>
          </cell>
          <cell r="H38">
            <v>39414</v>
          </cell>
        </row>
        <row r="39">
          <cell r="A39" t="str">
            <v>R2-009JJ-E004</v>
          </cell>
          <cell r="B39" t="str">
            <v>ACCOUNTS PAYABLE-UNIDENTIFIED VENDORS</v>
          </cell>
          <cell r="C39" t="str">
            <v>CONTR SRV AGMT - M/R</v>
          </cell>
          <cell r="D39" t="str">
            <v>69186,,0.0</v>
          </cell>
          <cell r="E39" t="str">
            <v>8349298</v>
          </cell>
          <cell r="F39">
            <v>246.95</v>
          </cell>
          <cell r="G39">
            <v>39414</v>
          </cell>
          <cell r="H39">
            <v>39414</v>
          </cell>
        </row>
        <row r="40">
          <cell r="A40" t="str">
            <v>R2-009JJ-E004</v>
          </cell>
          <cell r="B40" t="str">
            <v>ACCOUNTS PAYABLE-UNIDENTIFIED VENDORS</v>
          </cell>
          <cell r="C40" t="str">
            <v>CONTR SRV AGMT - M/R</v>
          </cell>
          <cell r="D40" t="str">
            <v>69186,,0.0</v>
          </cell>
          <cell r="E40" t="str">
            <v>8349300</v>
          </cell>
          <cell r="F40">
            <v>246.95</v>
          </cell>
          <cell r="G40">
            <v>39414</v>
          </cell>
          <cell r="H40">
            <v>39414</v>
          </cell>
        </row>
        <row r="41">
          <cell r="A41" t="str">
            <v>R2-009JJ-E004</v>
          </cell>
          <cell r="B41" t="str">
            <v>ACCOUNTS PAYABLE-UNIDENTIFIED VENDORS</v>
          </cell>
          <cell r="C41" t="str">
            <v>CONTR SRV AGMT - M/R</v>
          </cell>
          <cell r="D41" t="str">
            <v>69186,,0.0</v>
          </cell>
          <cell r="E41" t="str">
            <v>8349402</v>
          </cell>
          <cell r="F41">
            <v>158.16</v>
          </cell>
          <cell r="G41">
            <v>39414</v>
          </cell>
          <cell r="H41">
            <v>39414</v>
          </cell>
        </row>
        <row r="42">
          <cell r="A42" t="str">
            <v>R2-009JJ-E004</v>
          </cell>
          <cell r="B42" t="str">
            <v>ACCOUNTS PAYABLE-UNIDENTIFIED VENDORS</v>
          </cell>
          <cell r="C42" t="str">
            <v>CONTR SRV AGMT - M/R</v>
          </cell>
          <cell r="D42" t="str">
            <v>69186,,0.0</v>
          </cell>
          <cell r="E42" t="str">
            <v>8349468</v>
          </cell>
          <cell r="F42">
            <v>119.84</v>
          </cell>
          <cell r="G42">
            <v>39414</v>
          </cell>
          <cell r="H42">
            <v>39414</v>
          </cell>
        </row>
        <row r="43">
          <cell r="A43" t="str">
            <v>R2-009JJ-E004</v>
          </cell>
          <cell r="B43" t="str">
            <v>ACCOUNTS PAYABLE-UNIDENTIFIED VENDORS</v>
          </cell>
          <cell r="C43" t="str">
            <v>CONTR SRV AGMT - M/R</v>
          </cell>
          <cell r="D43" t="str">
            <v>69186,,0.0</v>
          </cell>
          <cell r="E43" t="str">
            <v>8365093</v>
          </cell>
          <cell r="F43">
            <v>165</v>
          </cell>
          <cell r="G43">
            <v>39426</v>
          </cell>
          <cell r="H43">
            <v>39426</v>
          </cell>
        </row>
        <row r="44">
          <cell r="A44" t="str">
            <v>R2-009JJ-E004</v>
          </cell>
          <cell r="B44" t="str">
            <v>ACCOUNTS PAYABLE-UNIDENTIFIED VENDORS</v>
          </cell>
          <cell r="C44" t="str">
            <v>CONTR SRV AGMT - M/R</v>
          </cell>
          <cell r="D44" t="str">
            <v>69186,,0.0</v>
          </cell>
          <cell r="E44" t="str">
            <v>8366042</v>
          </cell>
          <cell r="F44">
            <v>91.8</v>
          </cell>
          <cell r="G44">
            <v>39426</v>
          </cell>
          <cell r="H44">
            <v>39426</v>
          </cell>
        </row>
        <row r="45">
          <cell r="A45" t="str">
            <v>R2-009JJ-E004</v>
          </cell>
          <cell r="B45" t="str">
            <v>ACCOUNTS PAYABLE-UNIDENTIFIED VENDORS</v>
          </cell>
          <cell r="C45" t="str">
            <v>CONTR SRV AGMT - M/R</v>
          </cell>
          <cell r="D45" t="str">
            <v>69186,,0.0</v>
          </cell>
          <cell r="E45" t="str">
            <v>8366750</v>
          </cell>
          <cell r="F45">
            <v>103.44</v>
          </cell>
          <cell r="G45">
            <v>39426</v>
          </cell>
          <cell r="H45">
            <v>39426</v>
          </cell>
        </row>
        <row r="46">
          <cell r="A46" t="str">
            <v>R2-009JJ-E004</v>
          </cell>
          <cell r="B46" t="str">
            <v>ACCOUNTS PAYABLE-UNIDENTIFIED VENDORS</v>
          </cell>
          <cell r="C46" t="str">
            <v>CONTR SRV AGMT - M/R</v>
          </cell>
          <cell r="D46" t="str">
            <v>69186,,0.0</v>
          </cell>
          <cell r="E46" t="str">
            <v>8371172</v>
          </cell>
          <cell r="F46">
            <v>412.5</v>
          </cell>
          <cell r="G46">
            <v>39428</v>
          </cell>
          <cell r="H46">
            <v>39428</v>
          </cell>
        </row>
        <row r="47">
          <cell r="A47" t="str">
            <v>R2-009JJ-E004</v>
          </cell>
          <cell r="B47" t="str">
            <v>ACCOUNTS PAYABLE-UNIDENTIFIED VENDORS</v>
          </cell>
          <cell r="C47" t="str">
            <v>CONTR SRV AGMT - M/R</v>
          </cell>
          <cell r="D47" t="str">
            <v>69186,,0.0</v>
          </cell>
          <cell r="E47" t="str">
            <v>8371451</v>
          </cell>
          <cell r="F47">
            <v>362</v>
          </cell>
          <cell r="G47">
            <v>39428</v>
          </cell>
          <cell r="H47">
            <v>39428</v>
          </cell>
        </row>
        <row r="48">
          <cell r="A48" t="str">
            <v>R2-009JJ-E004</v>
          </cell>
          <cell r="B48" t="str">
            <v>ACCOUNTS PAYABLE-UNIDENTIFIED VENDORS</v>
          </cell>
          <cell r="C48" t="str">
            <v>CONTR SRV AGMT - M/R</v>
          </cell>
          <cell r="D48" t="str">
            <v>69186,,0.0</v>
          </cell>
          <cell r="E48" t="str">
            <v>8371795</v>
          </cell>
          <cell r="F48">
            <v>98.78</v>
          </cell>
          <cell r="G48">
            <v>39428</v>
          </cell>
          <cell r="H48">
            <v>39428</v>
          </cell>
        </row>
        <row r="49">
          <cell r="A49" t="str">
            <v>R2-009JJ-E004</v>
          </cell>
          <cell r="B49" t="str">
            <v>ACCOUNTS PAYABLE-UNIDENTIFIED VENDORS</v>
          </cell>
          <cell r="C49" t="str">
            <v>CONTR SRV AGMT - M/R</v>
          </cell>
          <cell r="D49" t="str">
            <v>69186,,0.0</v>
          </cell>
          <cell r="E49" t="str">
            <v>8375333</v>
          </cell>
          <cell r="F49">
            <v>123.75</v>
          </cell>
          <cell r="G49">
            <v>39433</v>
          </cell>
          <cell r="H49">
            <v>39433</v>
          </cell>
        </row>
        <row r="50">
          <cell r="A50" t="str">
            <v>R2-009JJ-E004</v>
          </cell>
          <cell r="B50" t="str">
            <v>ACCOUNTS PAYABLE-UNIDENTIFIED VENDORS</v>
          </cell>
          <cell r="C50" t="str">
            <v>CONTR SRV AGMT - M/R</v>
          </cell>
          <cell r="D50" t="str">
            <v>69186,,0.0</v>
          </cell>
          <cell r="E50" t="str">
            <v>8375402</v>
          </cell>
          <cell r="F50">
            <v>82.5</v>
          </cell>
          <cell r="G50">
            <v>39433</v>
          </cell>
          <cell r="H50">
            <v>39433</v>
          </cell>
        </row>
        <row r="51">
          <cell r="A51" t="str">
            <v>R2-009JJ-E004</v>
          </cell>
          <cell r="B51" t="str">
            <v>ACCOUNTS PAYABLE-UNIDENTIFIED VENDORS</v>
          </cell>
          <cell r="C51" t="str">
            <v>CONTR SRV AGMT - M/R</v>
          </cell>
          <cell r="D51" t="str">
            <v>69186,,0.0</v>
          </cell>
          <cell r="E51" t="str">
            <v>8375406</v>
          </cell>
          <cell r="F51">
            <v>206.25</v>
          </cell>
          <cell r="G51">
            <v>39433</v>
          </cell>
          <cell r="H51">
            <v>39433</v>
          </cell>
        </row>
        <row r="52">
          <cell r="A52" t="str">
            <v>R2-009JJ-E004</v>
          </cell>
          <cell r="B52" t="str">
            <v>ACCOUNTS PAYABLE-UNIDENTIFIED VENDORS</v>
          </cell>
          <cell r="C52" t="str">
            <v>CONTR SRV AGMT - M/R</v>
          </cell>
          <cell r="D52" t="str">
            <v>69186,,0.0</v>
          </cell>
          <cell r="E52" t="str">
            <v>8375408</v>
          </cell>
          <cell r="F52">
            <v>41.25</v>
          </cell>
          <cell r="G52">
            <v>39433</v>
          </cell>
          <cell r="H52">
            <v>39433</v>
          </cell>
        </row>
        <row r="53">
          <cell r="A53" t="str">
            <v>R2-009JJ-E004</v>
          </cell>
          <cell r="B53" t="str">
            <v>ACCOUNTS PAYABLE-UNIDENTIFIED VENDORS</v>
          </cell>
          <cell r="C53" t="str">
            <v>CONTR SRV AGMT - M/R</v>
          </cell>
          <cell r="D53" t="str">
            <v>69186,,0.0</v>
          </cell>
          <cell r="E53" t="str">
            <v>8375667</v>
          </cell>
          <cell r="F53">
            <v>72.400000000000006</v>
          </cell>
          <cell r="G53">
            <v>39433</v>
          </cell>
          <cell r="H53">
            <v>39433</v>
          </cell>
        </row>
        <row r="54">
          <cell r="A54" t="str">
            <v>R2-009JJ-E004</v>
          </cell>
          <cell r="B54" t="str">
            <v>ACCOUNTS PAYABLE-UNIDENTIFIED VENDORS</v>
          </cell>
          <cell r="C54" t="str">
            <v>CONTR SRV AGMT - M/R</v>
          </cell>
          <cell r="D54" t="str">
            <v>69186,,0.0</v>
          </cell>
          <cell r="E54" t="str">
            <v>8375673</v>
          </cell>
          <cell r="F54">
            <v>144.80000000000001</v>
          </cell>
          <cell r="G54">
            <v>39433</v>
          </cell>
          <cell r="H54">
            <v>39433</v>
          </cell>
        </row>
        <row r="55">
          <cell r="A55" t="str">
            <v>R2-009JJ-E004</v>
          </cell>
          <cell r="B55" t="str">
            <v>ACCOUNTS PAYABLE-UNIDENTIFIED VENDORS</v>
          </cell>
          <cell r="C55" t="str">
            <v>CONTR SRV AGMT - M/R</v>
          </cell>
          <cell r="D55" t="str">
            <v>69186,,0.0</v>
          </cell>
          <cell r="E55" t="str">
            <v>8375989</v>
          </cell>
          <cell r="F55">
            <v>108.6</v>
          </cell>
          <cell r="G55">
            <v>39433</v>
          </cell>
          <cell r="H55">
            <v>39433</v>
          </cell>
        </row>
        <row r="56">
          <cell r="A56" t="str">
            <v>R2-009JJ-E004</v>
          </cell>
          <cell r="B56" t="str">
            <v>ACCOUNTS PAYABLE-UNIDENTIFIED VENDORS</v>
          </cell>
          <cell r="C56" t="str">
            <v>CONTR SRV AGMT - M/R</v>
          </cell>
          <cell r="D56" t="str">
            <v>69186,,0.0</v>
          </cell>
          <cell r="E56" t="str">
            <v>8376556</v>
          </cell>
          <cell r="F56">
            <v>144.38</v>
          </cell>
          <cell r="G56">
            <v>39433</v>
          </cell>
          <cell r="H56">
            <v>39433</v>
          </cell>
        </row>
        <row r="57">
          <cell r="A57" t="str">
            <v>R2-009JJ-E004</v>
          </cell>
          <cell r="B57" t="str">
            <v>ACCOUNTS PAYABLE-UNIDENTIFIED VENDORS</v>
          </cell>
          <cell r="C57" t="str">
            <v>CONTR SRV AGMT - M/R</v>
          </cell>
          <cell r="D57" t="str">
            <v>69186,,0.0</v>
          </cell>
          <cell r="E57" t="str">
            <v>8376558</v>
          </cell>
          <cell r="F57">
            <v>247.5</v>
          </cell>
          <cell r="G57">
            <v>39433</v>
          </cell>
          <cell r="H57">
            <v>39433</v>
          </cell>
        </row>
        <row r="58">
          <cell r="A58" t="str">
            <v>R2-009JJ-E004</v>
          </cell>
          <cell r="B58" t="str">
            <v>ACCOUNTS PAYABLE-UNIDENTIFIED VENDORS</v>
          </cell>
          <cell r="C58" t="str">
            <v>CONTR SRV AGMT - M/R</v>
          </cell>
          <cell r="D58" t="str">
            <v>69186,,0.0</v>
          </cell>
          <cell r="E58" t="str">
            <v>8376753</v>
          </cell>
          <cell r="F58">
            <v>37.04</v>
          </cell>
          <cell r="G58">
            <v>39433</v>
          </cell>
          <cell r="H58">
            <v>39433</v>
          </cell>
        </row>
        <row r="59">
          <cell r="A59" t="str">
            <v>R2-009JJ-E004</v>
          </cell>
          <cell r="B59" t="str">
            <v>ACCOUNTS PAYABLE-UNIDENTIFIED VENDORS</v>
          </cell>
          <cell r="C59" t="str">
            <v>CONTR SRV AGMT - M/R</v>
          </cell>
          <cell r="D59" t="str">
            <v>69186,,0.0</v>
          </cell>
          <cell r="E59" t="str">
            <v>8376754</v>
          </cell>
          <cell r="F59">
            <v>148.16999999999999</v>
          </cell>
          <cell r="G59">
            <v>39433</v>
          </cell>
          <cell r="H59">
            <v>39433</v>
          </cell>
        </row>
        <row r="60">
          <cell r="A60" t="str">
            <v>R2-009JJ-E004</v>
          </cell>
          <cell r="B60" t="str">
            <v>ACCOUNTS PAYABLE-UNIDENTIFIED VENDORS</v>
          </cell>
          <cell r="C60" t="str">
            <v>CONTR SRV AGMT - M/R</v>
          </cell>
          <cell r="D60" t="str">
            <v>69186,,0.0</v>
          </cell>
          <cell r="E60" t="str">
            <v>8376758</v>
          </cell>
          <cell r="F60">
            <v>37.04</v>
          </cell>
          <cell r="G60">
            <v>39433</v>
          </cell>
          <cell r="H60">
            <v>39433</v>
          </cell>
        </row>
        <row r="61">
          <cell r="A61" t="str">
            <v>R2-009JJ-E004</v>
          </cell>
          <cell r="B61" t="str">
            <v>ACCOUNTS PAYABLE-UNIDENTIFIED VENDORS</v>
          </cell>
          <cell r="C61" t="str">
            <v>CONTR SRV AGMT - M/R</v>
          </cell>
          <cell r="D61" t="str">
            <v>69186,,0.0</v>
          </cell>
          <cell r="E61" t="str">
            <v>8376760</v>
          </cell>
          <cell r="F61">
            <v>148.16999999999999</v>
          </cell>
          <cell r="G61">
            <v>39433</v>
          </cell>
          <cell r="H61">
            <v>39433</v>
          </cell>
        </row>
        <row r="62">
          <cell r="A62" t="str">
            <v>R2-009JJ-E004</v>
          </cell>
          <cell r="B62" t="str">
            <v>ACCOUNTS PAYABLE-UNIDENTIFIED VENDORS</v>
          </cell>
          <cell r="C62" t="str">
            <v>CONTR SRV AGMT - M/R</v>
          </cell>
          <cell r="D62" t="str">
            <v>69186,,0.0</v>
          </cell>
          <cell r="E62" t="str">
            <v>8376930</v>
          </cell>
          <cell r="F62">
            <v>42.62</v>
          </cell>
          <cell r="G62">
            <v>39433</v>
          </cell>
          <cell r="H62">
            <v>39433</v>
          </cell>
        </row>
        <row r="63">
          <cell r="A63" t="str">
            <v>R2-009JJ-E004</v>
          </cell>
          <cell r="B63" t="str">
            <v>ACCOUNTS PAYABLE-UNIDENTIFIED VENDORS</v>
          </cell>
          <cell r="C63" t="str">
            <v>CONTR SRV AGMT - M/R</v>
          </cell>
          <cell r="D63" t="str">
            <v>69186,,0.0</v>
          </cell>
          <cell r="E63" t="str">
            <v>8377168</v>
          </cell>
          <cell r="F63">
            <v>82.5</v>
          </cell>
          <cell r="G63">
            <v>39433</v>
          </cell>
          <cell r="H63">
            <v>39433</v>
          </cell>
        </row>
        <row r="64">
          <cell r="A64" t="str">
            <v>R2-009JJ-E004</v>
          </cell>
          <cell r="B64" t="str">
            <v>ACCOUNTS PAYABLE-UNIDENTIFIED VENDORS</v>
          </cell>
          <cell r="C64" t="str">
            <v>CONTR SRV AGMT - M/R</v>
          </cell>
          <cell r="D64" t="str">
            <v>69186,,0.0</v>
          </cell>
          <cell r="E64" t="str">
            <v>8379450</v>
          </cell>
          <cell r="F64">
            <v>61.2</v>
          </cell>
          <cell r="G64">
            <v>39434</v>
          </cell>
          <cell r="H64">
            <v>39434</v>
          </cell>
        </row>
        <row r="65">
          <cell r="A65" t="str">
            <v>R2-009JJ-E004</v>
          </cell>
          <cell r="B65" t="str">
            <v>ACCOUNTS PAYABLE-UNIDENTIFIED VENDORS</v>
          </cell>
          <cell r="C65" t="str">
            <v>CONTR SRV AGMT - M/R</v>
          </cell>
          <cell r="D65" t="str">
            <v>69186,,0.0</v>
          </cell>
          <cell r="E65" t="str">
            <v>8382577</v>
          </cell>
          <cell r="F65">
            <v>412.5</v>
          </cell>
          <cell r="G65">
            <v>39436</v>
          </cell>
          <cell r="H65">
            <v>39436</v>
          </cell>
        </row>
        <row r="66">
          <cell r="A66" t="str">
            <v>R2-009JJ-E004</v>
          </cell>
          <cell r="B66" t="str">
            <v>ACCOUNTS PAYABLE-UNIDENTIFIED VENDORS</v>
          </cell>
          <cell r="C66" t="str">
            <v>CONTR SRV AGMT - M/R</v>
          </cell>
          <cell r="D66" t="str">
            <v>69186,,0.0</v>
          </cell>
          <cell r="E66" t="str">
            <v>8382578</v>
          </cell>
          <cell r="F66">
            <v>412.5</v>
          </cell>
          <cell r="G66">
            <v>39436</v>
          </cell>
          <cell r="H66">
            <v>39436</v>
          </cell>
        </row>
        <row r="67">
          <cell r="A67" t="str">
            <v>R2-009JJ-E004</v>
          </cell>
          <cell r="B67" t="str">
            <v>ACCOUNTS PAYABLE-UNIDENTIFIED VENDORS</v>
          </cell>
          <cell r="C67" t="str">
            <v>CONTR SRV AGMT - M/R</v>
          </cell>
          <cell r="D67" t="str">
            <v>69186,,0.0</v>
          </cell>
          <cell r="E67" t="str">
            <v>8382597</v>
          </cell>
          <cell r="F67">
            <v>82.5</v>
          </cell>
          <cell r="G67">
            <v>39436</v>
          </cell>
          <cell r="H67">
            <v>39436</v>
          </cell>
        </row>
        <row r="68">
          <cell r="A68" t="str">
            <v>R2-009JJ-E004</v>
          </cell>
          <cell r="B68" t="str">
            <v>ACCOUNTS PAYABLE-UNIDENTIFIED VENDORS</v>
          </cell>
          <cell r="C68" t="str">
            <v>CONTR SRV AGMT - M/R</v>
          </cell>
          <cell r="D68" t="str">
            <v>69186,,0.0</v>
          </cell>
          <cell r="E68" t="str">
            <v>8383235</v>
          </cell>
          <cell r="F68">
            <v>112.7</v>
          </cell>
          <cell r="G68">
            <v>39436</v>
          </cell>
          <cell r="H68">
            <v>39436</v>
          </cell>
        </row>
        <row r="69">
          <cell r="A69" t="str">
            <v>R2-009JJ-E004</v>
          </cell>
          <cell r="B69" t="str">
            <v>ACCOUNTS PAYABLE-UNIDENTIFIED VENDORS</v>
          </cell>
          <cell r="C69" t="str">
            <v>CONTR SRV AGMT - M/R</v>
          </cell>
          <cell r="D69" t="str">
            <v>69186,,0.0</v>
          </cell>
          <cell r="E69" t="str">
            <v>8383237</v>
          </cell>
          <cell r="F69">
            <v>90.16</v>
          </cell>
          <cell r="G69">
            <v>39436</v>
          </cell>
          <cell r="H69">
            <v>39436</v>
          </cell>
        </row>
        <row r="70">
          <cell r="A70" t="str">
            <v>R2-009JJ-E004</v>
          </cell>
          <cell r="B70" t="str">
            <v>ACCOUNTS PAYABLE-UNIDENTIFIED VENDORS</v>
          </cell>
          <cell r="C70" t="str">
            <v>CONTR SRV AGMT - M/R</v>
          </cell>
          <cell r="D70" t="str">
            <v>69186,,0.0</v>
          </cell>
          <cell r="E70" t="str">
            <v>8383294</v>
          </cell>
          <cell r="F70">
            <v>108.6</v>
          </cell>
          <cell r="G70">
            <v>39436</v>
          </cell>
          <cell r="H70">
            <v>39436</v>
          </cell>
        </row>
        <row r="71">
          <cell r="A71" t="str">
            <v>R2-009JJ-E004</v>
          </cell>
          <cell r="B71" t="str">
            <v>ACCOUNTS PAYABLE-UNIDENTIFIED VENDORS</v>
          </cell>
          <cell r="C71" t="str">
            <v>CONTR SRV AGMT - M/R</v>
          </cell>
          <cell r="D71" t="str">
            <v>69186,,0.0</v>
          </cell>
          <cell r="E71" t="str">
            <v>8383453</v>
          </cell>
          <cell r="F71">
            <v>148.16999999999999</v>
          </cell>
          <cell r="G71">
            <v>39436</v>
          </cell>
          <cell r="H71">
            <v>39436</v>
          </cell>
        </row>
        <row r="72">
          <cell r="A72" t="str">
            <v>R2-009JJ-E004</v>
          </cell>
          <cell r="B72" t="str">
            <v>ACCOUNTS PAYABLE-UNIDENTIFIED VENDORS</v>
          </cell>
          <cell r="C72" t="str">
            <v>CONTR SRV AGMT - M/R</v>
          </cell>
          <cell r="D72" t="str">
            <v>69186,,0.0</v>
          </cell>
          <cell r="E72" t="str">
            <v>8383458</v>
          </cell>
          <cell r="F72">
            <v>37.04</v>
          </cell>
          <cell r="G72">
            <v>39436</v>
          </cell>
          <cell r="H72">
            <v>39436</v>
          </cell>
        </row>
        <row r="73">
          <cell r="A73" t="str">
            <v>R2-009JJ-E004</v>
          </cell>
          <cell r="B73" t="str">
            <v>ACCOUNTS PAYABLE-UNIDENTIFIED VENDORS</v>
          </cell>
          <cell r="C73" t="str">
            <v>CONTR SRV AGMT - M/R</v>
          </cell>
          <cell r="D73" t="str">
            <v>69186,,0.0</v>
          </cell>
          <cell r="E73" t="str">
            <v>8383459</v>
          </cell>
          <cell r="F73">
            <v>148.16999999999999</v>
          </cell>
          <cell r="G73">
            <v>39436</v>
          </cell>
          <cell r="H73">
            <v>39436</v>
          </cell>
        </row>
        <row r="74">
          <cell r="A74" t="str">
            <v>R2-009JJ-E004</v>
          </cell>
          <cell r="B74" t="str">
            <v>ACCOUNTS PAYABLE-UNIDENTIFIED VENDORS</v>
          </cell>
          <cell r="C74" t="str">
            <v>CONTR SRV AGMT - M/R</v>
          </cell>
          <cell r="D74" t="str">
            <v>69186,,0.0</v>
          </cell>
          <cell r="E74" t="str">
            <v>8383492</v>
          </cell>
          <cell r="F74">
            <v>119.84</v>
          </cell>
          <cell r="G74">
            <v>39436</v>
          </cell>
          <cell r="H74">
            <v>39436</v>
          </cell>
        </row>
        <row r="75">
          <cell r="A75" t="str">
            <v>R2-009JJ-E004</v>
          </cell>
          <cell r="B75" t="str">
            <v>ACCOUNTS PAYABLE-UNIDENTIFIED VENDORS</v>
          </cell>
          <cell r="C75" t="str">
            <v>CONTR SRV AGMT - M/R</v>
          </cell>
          <cell r="D75" t="str">
            <v>69186,,0.0</v>
          </cell>
          <cell r="E75" t="str">
            <v>8387831</v>
          </cell>
          <cell r="F75">
            <v>330</v>
          </cell>
          <cell r="G75">
            <v>39443</v>
          </cell>
          <cell r="H75">
            <v>39443</v>
          </cell>
        </row>
        <row r="76">
          <cell r="A76" t="str">
            <v>R2-009JJ-E004</v>
          </cell>
          <cell r="B76" t="str">
            <v>ACCOUNTS PAYABLE-UNIDENTIFIED VENDORS</v>
          </cell>
          <cell r="C76" t="str">
            <v>CONTR SRV AGMT - M/R</v>
          </cell>
          <cell r="D76" t="str">
            <v>69186,,0.0</v>
          </cell>
          <cell r="E76" t="str">
            <v>8387872</v>
          </cell>
          <cell r="F76">
            <v>288.75</v>
          </cell>
          <cell r="G76">
            <v>39443</v>
          </cell>
          <cell r="H76">
            <v>39443</v>
          </cell>
        </row>
        <row r="77">
          <cell r="A77" t="str">
            <v>R2-009JJ-E004</v>
          </cell>
          <cell r="B77" t="str">
            <v>ACCOUNTS PAYABLE-UNIDENTIFIED VENDORS</v>
          </cell>
          <cell r="C77" t="str">
            <v>CONTR SRV AGMT - M/R</v>
          </cell>
          <cell r="D77" t="str">
            <v>69186,,0.0</v>
          </cell>
          <cell r="E77" t="str">
            <v>8388088</v>
          </cell>
          <cell r="F77">
            <v>217.2</v>
          </cell>
          <cell r="G77">
            <v>39443</v>
          </cell>
          <cell r="H77">
            <v>39443</v>
          </cell>
        </row>
        <row r="78">
          <cell r="A78" t="str">
            <v>R2-009JJ-E004</v>
          </cell>
          <cell r="B78" t="str">
            <v>ACCOUNTS PAYABLE-UNIDENTIFIED VENDORS</v>
          </cell>
          <cell r="C78" t="str">
            <v>CONTR SRV AGMT - M/R</v>
          </cell>
          <cell r="D78" t="str">
            <v>69186,,0.0</v>
          </cell>
          <cell r="E78" t="str">
            <v>8388571</v>
          </cell>
          <cell r="F78">
            <v>157.78</v>
          </cell>
          <cell r="G78">
            <v>39443</v>
          </cell>
          <cell r="H78">
            <v>39443</v>
          </cell>
        </row>
        <row r="79">
          <cell r="A79" t="str">
            <v>R2-009JJ-E004</v>
          </cell>
          <cell r="B79" t="str">
            <v>ACCOUNTS PAYABLE-UNIDENTIFIED VENDORS</v>
          </cell>
          <cell r="C79" t="str">
            <v>CONTR SRV AGMT - M/R</v>
          </cell>
          <cell r="D79" t="str">
            <v>69186,,0.0</v>
          </cell>
          <cell r="E79" t="str">
            <v>8388942</v>
          </cell>
          <cell r="F79">
            <v>37.04</v>
          </cell>
          <cell r="G79">
            <v>39443</v>
          </cell>
          <cell r="H79">
            <v>39443</v>
          </cell>
        </row>
        <row r="80">
          <cell r="A80" t="str">
            <v>R2-009JJ-E004</v>
          </cell>
          <cell r="B80" t="str">
            <v>ACCOUNTS PAYABLE-UNIDENTIFIED VENDORS</v>
          </cell>
          <cell r="C80" t="str">
            <v>CONTR SRV AGMT - M/R</v>
          </cell>
          <cell r="D80" t="str">
            <v>69186,,0.0</v>
          </cell>
          <cell r="E80" t="str">
            <v>8388943</v>
          </cell>
          <cell r="F80">
            <v>98.78</v>
          </cell>
          <cell r="G80">
            <v>39443</v>
          </cell>
          <cell r="H80">
            <v>39443</v>
          </cell>
        </row>
        <row r="81">
          <cell r="A81" t="str">
            <v>R2-009JJ-E004</v>
          </cell>
          <cell r="B81" t="str">
            <v>ACCOUNTS PAYABLE-UNIDENTIFIED VENDORS</v>
          </cell>
          <cell r="C81" t="str">
            <v>CONTR SRV AGMT - M/R</v>
          </cell>
          <cell r="D81" t="str">
            <v>69186,,0.0</v>
          </cell>
          <cell r="E81" t="str">
            <v>8393277</v>
          </cell>
          <cell r="F81">
            <v>165</v>
          </cell>
          <cell r="G81">
            <v>39447</v>
          </cell>
          <cell r="H81">
            <v>39447</v>
          </cell>
        </row>
        <row r="82">
          <cell r="A82" t="str">
            <v>R2-009JJ-E004</v>
          </cell>
          <cell r="B82" t="str">
            <v>ACCOUNTS PAYABLE-UNIDENTIFIED VENDORS</v>
          </cell>
          <cell r="C82" t="str">
            <v>CONTR SRV AGMT - M/R</v>
          </cell>
          <cell r="D82" t="str">
            <v>69186,,0.0</v>
          </cell>
          <cell r="E82" t="str">
            <v>8393312</v>
          </cell>
          <cell r="F82">
            <v>288.75</v>
          </cell>
          <cell r="G82">
            <v>39447</v>
          </cell>
          <cell r="H82">
            <v>39447</v>
          </cell>
        </row>
        <row r="83">
          <cell r="A83" t="str">
            <v>R2-009JJ-E004</v>
          </cell>
          <cell r="B83" t="str">
            <v>ACCOUNTS PAYABLE-UNIDENTIFIED VENDORS</v>
          </cell>
          <cell r="C83" t="str">
            <v>CONTR SRV AGMT - M/R</v>
          </cell>
          <cell r="D83" t="str">
            <v>69186,,0.0</v>
          </cell>
          <cell r="E83" t="str">
            <v>8393371</v>
          </cell>
          <cell r="F83">
            <v>123.75</v>
          </cell>
          <cell r="G83">
            <v>39447</v>
          </cell>
          <cell r="H83">
            <v>39447</v>
          </cell>
        </row>
        <row r="84">
          <cell r="A84" t="str">
            <v>R2-009JJ-E004</v>
          </cell>
          <cell r="B84" t="str">
            <v>ACCOUNTS PAYABLE-UNIDENTIFIED VENDORS</v>
          </cell>
          <cell r="C84" t="str">
            <v>CONTR SRV AGMT - M/R</v>
          </cell>
          <cell r="D84" t="str">
            <v>69186,,0.0</v>
          </cell>
          <cell r="E84" t="str">
            <v>8393478</v>
          </cell>
          <cell r="F84">
            <v>253.4</v>
          </cell>
          <cell r="G84">
            <v>39447</v>
          </cell>
          <cell r="H84">
            <v>39447</v>
          </cell>
        </row>
        <row r="85">
          <cell r="A85" t="str">
            <v>R2-009JJ-E004</v>
          </cell>
          <cell r="B85" t="str">
            <v>ACCOUNTS PAYABLE-UNIDENTIFIED VENDORS</v>
          </cell>
          <cell r="C85" t="str">
            <v>CONTR SRV AGMT - M/R</v>
          </cell>
          <cell r="D85" t="str">
            <v>69186,,0.0</v>
          </cell>
          <cell r="E85" t="str">
            <v>8393857</v>
          </cell>
          <cell r="F85">
            <v>61.2</v>
          </cell>
          <cell r="G85">
            <v>39447</v>
          </cell>
          <cell r="H85">
            <v>39447</v>
          </cell>
        </row>
        <row r="86">
          <cell r="A86" t="str">
            <v>R2-009JJ-E004</v>
          </cell>
          <cell r="B86" t="str">
            <v>ACCOUNTS PAYABLE-UNIDENTIFIED VENDORS</v>
          </cell>
          <cell r="C86" t="str">
            <v>CONTR SRV AGMT - M/R</v>
          </cell>
          <cell r="D86" t="str">
            <v>69186,,0.0</v>
          </cell>
          <cell r="E86" t="str">
            <v>8394310</v>
          </cell>
          <cell r="F86">
            <v>150.44999999999999</v>
          </cell>
          <cell r="G86">
            <v>39447</v>
          </cell>
          <cell r="H86">
            <v>39447</v>
          </cell>
        </row>
        <row r="87">
          <cell r="A87" t="str">
            <v>R2-009JJ-E004</v>
          </cell>
          <cell r="B87" t="str">
            <v>ACCOUNTS PAYABLE-UNIDENTIFIED VENDORS</v>
          </cell>
          <cell r="C87" t="str">
            <v>CONTR SRV AGMT - M/R</v>
          </cell>
          <cell r="D87" t="str">
            <v>69186,,0.0</v>
          </cell>
          <cell r="E87" t="str">
            <v>8394408</v>
          </cell>
          <cell r="F87">
            <v>82.5</v>
          </cell>
          <cell r="G87">
            <v>39447</v>
          </cell>
          <cell r="H87">
            <v>39447</v>
          </cell>
        </row>
        <row r="88">
          <cell r="A88" t="str">
            <v>R2-009JJ-E004</v>
          </cell>
          <cell r="B88" t="str">
            <v>ACCOUNTS PAYABLE-UNIDENTIFIED VENDORS</v>
          </cell>
          <cell r="C88" t="str">
            <v>CONTR SRV AGMT - M/R</v>
          </cell>
          <cell r="D88" t="str">
            <v>69186,,0.0</v>
          </cell>
          <cell r="E88" t="str">
            <v>8394574</v>
          </cell>
          <cell r="F88">
            <v>123.48</v>
          </cell>
          <cell r="G88">
            <v>39447</v>
          </cell>
          <cell r="H88">
            <v>39447</v>
          </cell>
        </row>
        <row r="89">
          <cell r="A89" t="str">
            <v>R2-009JJ-E004</v>
          </cell>
          <cell r="B89" t="str">
            <v>ACCOUNTS PAYABLE-UNIDENTIFIED VENDORS</v>
          </cell>
          <cell r="C89" t="str">
            <v>CONTR SRV AGMT - M/R</v>
          </cell>
          <cell r="D89" t="str">
            <v>69186,,0.0</v>
          </cell>
          <cell r="E89" t="str">
            <v>8400350</v>
          </cell>
          <cell r="F89">
            <v>82.5</v>
          </cell>
          <cell r="G89">
            <v>39455</v>
          </cell>
          <cell r="H89">
            <v>39455</v>
          </cell>
        </row>
        <row r="90">
          <cell r="A90" t="str">
            <v>R2-009JJ-E004</v>
          </cell>
          <cell r="B90" t="str">
            <v>ACCOUNTS PAYABLE-UNIDENTIFIED VENDORS</v>
          </cell>
          <cell r="C90" t="str">
            <v>CONTR SRV AGMT - M/R</v>
          </cell>
          <cell r="D90" t="str">
            <v>69186,,0.0</v>
          </cell>
          <cell r="E90" t="str">
            <v>8400356</v>
          </cell>
          <cell r="F90">
            <v>206.25</v>
          </cell>
          <cell r="G90">
            <v>39455</v>
          </cell>
          <cell r="H90">
            <v>39455</v>
          </cell>
        </row>
        <row r="91">
          <cell r="A91" t="str">
            <v>R2-009JJ-E004</v>
          </cell>
          <cell r="B91" t="str">
            <v>ACCOUNTS PAYABLE-UNIDENTIFIED VENDORS</v>
          </cell>
          <cell r="C91" t="str">
            <v>CONTR SRV AGMT - M/R</v>
          </cell>
          <cell r="D91" t="str">
            <v>69186,,0.0</v>
          </cell>
          <cell r="E91" t="str">
            <v>8401598</v>
          </cell>
          <cell r="F91">
            <v>51.72</v>
          </cell>
          <cell r="G91">
            <v>39455</v>
          </cell>
          <cell r="H91">
            <v>39455</v>
          </cell>
        </row>
        <row r="92">
          <cell r="A92" t="str">
            <v>R2-009JJ-E004</v>
          </cell>
          <cell r="B92" t="str">
            <v>ACCOUNTS PAYABLE-UNIDENTIFIED VENDORS</v>
          </cell>
          <cell r="C92" t="str">
            <v>CONTR SRV AGMT - M/R</v>
          </cell>
          <cell r="D92" t="str">
            <v>69186,,0.0</v>
          </cell>
          <cell r="E92" t="str">
            <v>8401602</v>
          </cell>
          <cell r="F92">
            <v>51.72</v>
          </cell>
          <cell r="G92">
            <v>39455</v>
          </cell>
          <cell r="H92">
            <v>39455</v>
          </cell>
        </row>
        <row r="93">
          <cell r="A93" t="str">
            <v>R2-009JJ-E004</v>
          </cell>
          <cell r="B93" t="str">
            <v>ACCOUNTS PAYABLE-UNIDENTIFIED VENDORS</v>
          </cell>
          <cell r="C93" t="str">
            <v>CONTR SRV AGMT - M/R</v>
          </cell>
          <cell r="D93" t="str">
            <v>69186,,0.0</v>
          </cell>
          <cell r="E93" t="str">
            <v>8401865</v>
          </cell>
          <cell r="F93">
            <v>206.25</v>
          </cell>
          <cell r="G93">
            <v>39455</v>
          </cell>
          <cell r="H93">
            <v>39455</v>
          </cell>
        </row>
        <row r="94">
          <cell r="A94" t="str">
            <v>R2-009JJ-E004</v>
          </cell>
          <cell r="B94" t="str">
            <v>ACCOUNTS PAYABLE-UNIDENTIFIED VENDORS</v>
          </cell>
          <cell r="C94" t="str">
            <v>CONTR SRV AGMT - M/R</v>
          </cell>
          <cell r="D94" t="str">
            <v>69186,,0.0</v>
          </cell>
          <cell r="E94" t="str">
            <v>8401985</v>
          </cell>
          <cell r="F94">
            <v>42.62</v>
          </cell>
          <cell r="G94">
            <v>39455</v>
          </cell>
          <cell r="H94">
            <v>39455</v>
          </cell>
        </row>
        <row r="95">
          <cell r="A95" t="str">
            <v>R2-009JJ-E004</v>
          </cell>
          <cell r="B95" t="str">
            <v>ACCOUNTS PAYABLE-UNIDENTIFIED VENDORS</v>
          </cell>
          <cell r="C95" t="str">
            <v>CONTR SRV AGMT - M/R</v>
          </cell>
          <cell r="D95" t="str">
            <v>69186,,0.0</v>
          </cell>
          <cell r="E95" t="str">
            <v>8406686</v>
          </cell>
          <cell r="F95">
            <v>82.02</v>
          </cell>
          <cell r="G95">
            <v>39461</v>
          </cell>
          <cell r="H95">
            <v>39461</v>
          </cell>
        </row>
        <row r="96">
          <cell r="A96" t="str">
            <v>R2-009JJ-E004</v>
          </cell>
          <cell r="B96" t="str">
            <v>ACCOUNTS PAYABLE-UNIDENTIFIED VENDORS</v>
          </cell>
          <cell r="C96" t="str">
            <v>CONTR SRV AGMT - M/R</v>
          </cell>
          <cell r="D96" t="str">
            <v>69186,,0.0</v>
          </cell>
          <cell r="E96" t="str">
            <v>8407031</v>
          </cell>
          <cell r="F96">
            <v>75.06</v>
          </cell>
          <cell r="G96">
            <v>39461</v>
          </cell>
          <cell r="H96">
            <v>39461</v>
          </cell>
        </row>
        <row r="97">
          <cell r="A97" t="str">
            <v>R2-009JJ-E004</v>
          </cell>
          <cell r="B97" t="str">
            <v>ACCOUNTS PAYABLE-UNIDENTIFIED VENDORS</v>
          </cell>
          <cell r="C97" t="str">
            <v>CONTR SRV AGMT - M/R</v>
          </cell>
          <cell r="D97" t="str">
            <v>69186,,0.0</v>
          </cell>
          <cell r="E97" t="str">
            <v>8408913</v>
          </cell>
          <cell r="F97">
            <v>123.03</v>
          </cell>
          <cell r="G97">
            <v>39462</v>
          </cell>
          <cell r="H97">
            <v>39462</v>
          </cell>
        </row>
        <row r="98">
          <cell r="A98" t="str">
            <v>R2-009JJ-E004</v>
          </cell>
          <cell r="B98" t="str">
            <v>ACCOUNTS PAYABLE-UNIDENTIFIED VENDORS</v>
          </cell>
          <cell r="C98" t="str">
            <v>CONTR SRV AGMT - M/R</v>
          </cell>
          <cell r="D98" t="str">
            <v>69186,,0.0</v>
          </cell>
          <cell r="E98" t="str">
            <v>8408997</v>
          </cell>
          <cell r="F98">
            <v>81.48</v>
          </cell>
          <cell r="G98">
            <v>39462</v>
          </cell>
          <cell r="H98">
            <v>39462</v>
          </cell>
        </row>
        <row r="99">
          <cell r="A99" t="str">
            <v>R2-009JJ-E004</v>
          </cell>
          <cell r="B99" t="str">
            <v>ACCOUNTS PAYABLE-UNIDENTIFIED VENDORS</v>
          </cell>
          <cell r="C99" t="str">
            <v>CONTR SRV AGMT - M/R</v>
          </cell>
          <cell r="D99" t="str">
            <v>69186,,0.0</v>
          </cell>
          <cell r="E99" t="str">
            <v>8409137</v>
          </cell>
          <cell r="F99">
            <v>123.03</v>
          </cell>
          <cell r="G99">
            <v>39462</v>
          </cell>
          <cell r="H99">
            <v>39462</v>
          </cell>
        </row>
        <row r="100">
          <cell r="A100" t="str">
            <v>R2-009JJ-E004</v>
          </cell>
          <cell r="B100" t="str">
            <v>ACCOUNTS PAYABLE-UNIDENTIFIED VENDORS</v>
          </cell>
          <cell r="C100" t="str">
            <v>CONTR SRV AGMT - M/R</v>
          </cell>
          <cell r="D100" t="str">
            <v>69186,,0.0</v>
          </cell>
          <cell r="E100" t="str">
            <v>8409416</v>
          </cell>
          <cell r="F100">
            <v>143.96</v>
          </cell>
          <cell r="G100">
            <v>39462</v>
          </cell>
          <cell r="H100">
            <v>39462</v>
          </cell>
        </row>
        <row r="101">
          <cell r="A101" t="str">
            <v>R2-009JJ-E004</v>
          </cell>
          <cell r="B101" t="str">
            <v>ACCOUNTS PAYABLE-UNIDENTIFIED VENDORS</v>
          </cell>
          <cell r="C101" t="str">
            <v>CONTR SRV AGMT - M/R</v>
          </cell>
          <cell r="D101" t="str">
            <v>69186,,0.0</v>
          </cell>
          <cell r="E101" t="str">
            <v>8409441</v>
          </cell>
          <cell r="F101">
            <v>102.82</v>
          </cell>
          <cell r="G101">
            <v>39462</v>
          </cell>
          <cell r="H101">
            <v>39462</v>
          </cell>
        </row>
        <row r="102">
          <cell r="A102" t="str">
            <v>R2-009JJ-E004</v>
          </cell>
          <cell r="B102" t="str">
            <v>ACCOUNTS PAYABLE-UNIDENTIFIED VENDORS</v>
          </cell>
          <cell r="C102" t="str">
            <v>CONTR SRV AGMT - M/R</v>
          </cell>
          <cell r="D102" t="str">
            <v>69186,,0.0</v>
          </cell>
          <cell r="E102" t="str">
            <v>8409720</v>
          </cell>
          <cell r="F102">
            <v>123.03</v>
          </cell>
          <cell r="G102">
            <v>39462</v>
          </cell>
          <cell r="H102">
            <v>39462</v>
          </cell>
        </row>
        <row r="103">
          <cell r="A103" t="str">
            <v>R2-009JJ-E004</v>
          </cell>
          <cell r="B103" t="str">
            <v>ACCOUNTS PAYABLE-UNIDENTIFIED VENDORS</v>
          </cell>
          <cell r="C103" t="str">
            <v>CONTR SRV AGMT - M/R</v>
          </cell>
          <cell r="D103" t="str">
            <v>69186,,0.0</v>
          </cell>
          <cell r="E103" t="str">
            <v>8410582</v>
          </cell>
          <cell r="F103">
            <v>82.02</v>
          </cell>
          <cell r="G103">
            <v>39463</v>
          </cell>
          <cell r="H103">
            <v>39463</v>
          </cell>
        </row>
        <row r="104">
          <cell r="A104" t="str">
            <v>R2-009JJ-E004</v>
          </cell>
          <cell r="B104" t="str">
            <v>ACCOUNTS PAYABLE-UNIDENTIFIED VENDORS</v>
          </cell>
          <cell r="C104" t="str">
            <v>CONTR SRV AGMT - M/R</v>
          </cell>
          <cell r="D104" t="str">
            <v>69186,,0.0</v>
          </cell>
          <cell r="E104" t="str">
            <v>8410627</v>
          </cell>
          <cell r="F104">
            <v>122.22</v>
          </cell>
          <cell r="G104">
            <v>39463</v>
          </cell>
          <cell r="H104">
            <v>39463</v>
          </cell>
        </row>
        <row r="105">
          <cell r="A105" t="str">
            <v>R2-009JJ-E004</v>
          </cell>
          <cell r="B105" t="str">
            <v>ACCOUNTS PAYABLE-UNIDENTIFIED VENDORS</v>
          </cell>
          <cell r="C105" t="str">
            <v>CONTR SRV AGMT - M/R</v>
          </cell>
          <cell r="D105" t="str">
            <v>69186,,0.0</v>
          </cell>
          <cell r="E105" t="str">
            <v>8411074</v>
          </cell>
          <cell r="F105">
            <v>82.02</v>
          </cell>
          <cell r="G105">
            <v>39463</v>
          </cell>
          <cell r="H105">
            <v>39463</v>
          </cell>
        </row>
        <row r="106">
          <cell r="A106" t="str">
            <v>R2-009JJ-E004</v>
          </cell>
          <cell r="B106" t="str">
            <v>ACCOUNTS PAYABLE-UNIDENTIFIED VENDORS</v>
          </cell>
          <cell r="C106" t="str">
            <v>CONTR SRV AGMT - M/R</v>
          </cell>
          <cell r="D106" t="str">
            <v>69186,,0.0</v>
          </cell>
          <cell r="E106" t="str">
            <v>8411041</v>
          </cell>
          <cell r="F106">
            <v>98.2</v>
          </cell>
          <cell r="G106">
            <v>39463</v>
          </cell>
          <cell r="H106">
            <v>39463</v>
          </cell>
        </row>
        <row r="107">
          <cell r="A107" t="str">
            <v>R2-009JJ-E004</v>
          </cell>
          <cell r="B107" t="str">
            <v>ACCOUNTS PAYABLE-UNIDENTIFIED VENDORS</v>
          </cell>
          <cell r="C107" t="str">
            <v>CONTR SRV AGMT - M/R</v>
          </cell>
          <cell r="D107" t="str">
            <v>69995,,0.0</v>
          </cell>
          <cell r="E107" t="str">
            <v>8411054</v>
          </cell>
          <cell r="F107">
            <v>49.11</v>
          </cell>
          <cell r="G107">
            <v>39463</v>
          </cell>
          <cell r="H107">
            <v>39463</v>
          </cell>
        </row>
        <row r="108">
          <cell r="B108" t="str">
            <v>ACCOUNTS PAYABLE-UNIDENTIFIED VENDORS</v>
          </cell>
        </row>
        <row r="109">
          <cell r="A109" t="str">
            <v>R2-009JJ-E004</v>
          </cell>
          <cell r="B109" t="str">
            <v>ACCRUED LIABILITIES-MIS</v>
          </cell>
          <cell r="C109" t="str">
            <v>CONTR SRV AGMT - M/R</v>
          </cell>
          <cell r="D109" t="str">
            <v>69999,,0.0</v>
          </cell>
          <cell r="E109" t="str">
            <v>8122221</v>
          </cell>
          <cell r="F109">
            <v>65726</v>
          </cell>
          <cell r="G109">
            <v>39294</v>
          </cell>
          <cell r="H109">
            <v>39294</v>
          </cell>
        </row>
        <row r="110">
          <cell r="A110" t="str">
            <v>R2-009JJ-E004</v>
          </cell>
          <cell r="B110" t="str">
            <v>ACCRUED LIABILITIES-MIS</v>
          </cell>
          <cell r="C110" t="str">
            <v>CONTR SRV AGMT - M/R</v>
          </cell>
          <cell r="D110" t="str">
            <v>,,0.0</v>
          </cell>
          <cell r="E110" t="str">
            <v>8149115</v>
          </cell>
          <cell r="F110">
            <v>-65726</v>
          </cell>
          <cell r="G110">
            <v>39315</v>
          </cell>
          <cell r="H110">
            <v>39315</v>
          </cell>
        </row>
        <row r="111">
          <cell r="A111" t="str">
            <v>R2-009JJ-E004</v>
          </cell>
          <cell r="B111" t="str">
            <v>ACCRUED LIABILITIES-MIS</v>
          </cell>
          <cell r="C111" t="str">
            <v>CONTR SRV AGMT - M/R</v>
          </cell>
          <cell r="D111" t="str">
            <v>69999,,0.0</v>
          </cell>
          <cell r="E111" t="str">
            <v>8199878</v>
          </cell>
          <cell r="F111">
            <v>28880</v>
          </cell>
          <cell r="G111">
            <v>39353</v>
          </cell>
          <cell r="H111">
            <v>39353</v>
          </cell>
        </row>
        <row r="112">
          <cell r="A112" t="str">
            <v>R2-009JJ-E004</v>
          </cell>
          <cell r="B112" t="str">
            <v>ACCRUED LIABILITIES-MIS</v>
          </cell>
          <cell r="C112" t="str">
            <v>CONTR SRV AGMT - M/R</v>
          </cell>
          <cell r="D112" t="str">
            <v>,,0.0</v>
          </cell>
          <cell r="E112" t="str">
            <v>8263223</v>
          </cell>
          <cell r="F112">
            <v>-28880</v>
          </cell>
          <cell r="G112">
            <v>39372</v>
          </cell>
          <cell r="H112">
            <v>39372</v>
          </cell>
        </row>
        <row r="113">
          <cell r="B113" t="str">
            <v>ACCRUED LIABILITIES-MIS</v>
          </cell>
        </row>
        <row r="114">
          <cell r="A114" t="str">
            <v>R2-009JJ-E004</v>
          </cell>
          <cell r="B114" t="str">
            <v>BERRY ACRES INC</v>
          </cell>
          <cell r="C114" t="str">
            <v>CONTR SRV AGMT - M/R</v>
          </cell>
          <cell r="D114" t="str">
            <v>69186,C52498,1.0         FNID</v>
          </cell>
          <cell r="E114" t="str">
            <v>188313</v>
          </cell>
          <cell r="F114">
            <v>181.46</v>
          </cell>
          <cell r="G114">
            <v>39329</v>
          </cell>
          <cell r="H114">
            <v>39336</v>
          </cell>
        </row>
        <row r="115">
          <cell r="A115" t="str">
            <v>R2-009JJ-E004</v>
          </cell>
          <cell r="B115" t="str">
            <v>BERRY ACRES INC</v>
          </cell>
          <cell r="C115" t="str">
            <v>CONTR SRV AGMT - M/R</v>
          </cell>
          <cell r="D115" t="str">
            <v>69186,C52498,1.0         FNID</v>
          </cell>
          <cell r="E115" t="str">
            <v>188314</v>
          </cell>
          <cell r="F115">
            <v>237.66</v>
          </cell>
          <cell r="G115">
            <v>39329</v>
          </cell>
          <cell r="H115">
            <v>39336</v>
          </cell>
        </row>
        <row r="116">
          <cell r="B116" t="str">
            <v>BERRY ACRES INC</v>
          </cell>
        </row>
        <row r="117">
          <cell r="A117" t="str">
            <v>R2-009JJ-E004</v>
          </cell>
          <cell r="B117" t="str">
            <v>BIRCH EQUIPMENT CO</v>
          </cell>
          <cell r="C117" t="str">
            <v>REPAIR MTL &amp; SUPPLY</v>
          </cell>
          <cell r="D117" t="str">
            <v>69186,C53628,1.0         FNID154508223</v>
          </cell>
          <cell r="E117" t="str">
            <v>181851</v>
          </cell>
          <cell r="F117">
            <v>428.18</v>
          </cell>
          <cell r="G117">
            <v>39224</v>
          </cell>
          <cell r="H117">
            <v>39262</v>
          </cell>
        </row>
        <row r="118">
          <cell r="A118" t="str">
            <v>R2-009JJ-E004</v>
          </cell>
          <cell r="B118" t="str">
            <v>BIRCH EQUIPMENT CO</v>
          </cell>
          <cell r="C118" t="str">
            <v>REPAIR MTL &amp; SUPPLY</v>
          </cell>
          <cell r="D118" t="str">
            <v>69186,C53628,1.0         FNID154508050</v>
          </cell>
          <cell r="E118" t="str">
            <v>181838</v>
          </cell>
          <cell r="F118">
            <v>867.2</v>
          </cell>
          <cell r="G118">
            <v>39234</v>
          </cell>
          <cell r="H118">
            <v>39279</v>
          </cell>
        </row>
        <row r="119">
          <cell r="A119" t="str">
            <v>R2-009JJ-E004</v>
          </cell>
          <cell r="B119" t="str">
            <v>BIRCH EQUIPMENT CO</v>
          </cell>
          <cell r="C119" t="str">
            <v>REPAIR MTL &amp; SUPPLY</v>
          </cell>
          <cell r="D119" t="str">
            <v>69186,C53628,1.0         FNID154508051</v>
          </cell>
          <cell r="E119" t="str">
            <v>181839</v>
          </cell>
          <cell r="F119">
            <v>229.79</v>
          </cell>
          <cell r="G119">
            <v>39233</v>
          </cell>
          <cell r="H119">
            <v>39279</v>
          </cell>
        </row>
        <row r="120">
          <cell r="A120" t="str">
            <v>R2-009JJ-E004</v>
          </cell>
          <cell r="B120" t="str">
            <v>BIRCH EQUIPMENT CO</v>
          </cell>
          <cell r="C120" t="str">
            <v>REPAIR MTL &amp; SUPPLY</v>
          </cell>
          <cell r="D120" t="str">
            <v>69186,C53628,1.0         FNID154508063</v>
          </cell>
          <cell r="E120" t="str">
            <v>181841</v>
          </cell>
          <cell r="F120">
            <v>281.83999999999997</v>
          </cell>
          <cell r="G120">
            <v>39233</v>
          </cell>
          <cell r="H120">
            <v>39279</v>
          </cell>
        </row>
        <row r="121">
          <cell r="A121" t="str">
            <v>R2-009JJ-E004</v>
          </cell>
          <cell r="B121" t="str">
            <v>BIRCH EQUIPMENT CO</v>
          </cell>
          <cell r="C121" t="str">
            <v>REPAIR MTL &amp; SUPPLY</v>
          </cell>
          <cell r="D121" t="str">
            <v>69186,C53628,1.0         FNID154508070</v>
          </cell>
          <cell r="E121" t="str">
            <v>181848</v>
          </cell>
          <cell r="F121">
            <v>97.56</v>
          </cell>
          <cell r="G121">
            <v>39233</v>
          </cell>
          <cell r="H121">
            <v>39280</v>
          </cell>
        </row>
        <row r="122">
          <cell r="A122" t="str">
            <v>R2-009JJ-E004</v>
          </cell>
          <cell r="B122" t="str">
            <v>BIRCH EQUIPMENT CO</v>
          </cell>
          <cell r="C122" t="str">
            <v>REPAIR MTL &amp; SUPPLY</v>
          </cell>
          <cell r="D122" t="str">
            <v>69186,C53628,1.0         FNID154508062</v>
          </cell>
          <cell r="E122" t="str">
            <v>181840</v>
          </cell>
          <cell r="F122">
            <v>428.18</v>
          </cell>
          <cell r="G122">
            <v>39233</v>
          </cell>
          <cell r="H122">
            <v>39281</v>
          </cell>
        </row>
        <row r="123">
          <cell r="A123" t="str">
            <v>R2-009JJ-E004</v>
          </cell>
          <cell r="B123" t="str">
            <v>BIRCH EQUIPMENT CO</v>
          </cell>
          <cell r="C123" t="str">
            <v>REPAIR MTL &amp; SUPPLY</v>
          </cell>
          <cell r="D123" t="str">
            <v>69186,C53628,1.0         FNID154508062</v>
          </cell>
          <cell r="E123" t="str">
            <v>181840</v>
          </cell>
          <cell r="F123">
            <v>1078.58</v>
          </cell>
          <cell r="G123">
            <v>39233</v>
          </cell>
          <cell r="H123">
            <v>39281</v>
          </cell>
        </row>
        <row r="124">
          <cell r="A124" t="str">
            <v>R2-009JJ-E004</v>
          </cell>
          <cell r="B124" t="str">
            <v>BIRCH EQUIPMENT CO</v>
          </cell>
          <cell r="C124" t="str">
            <v>REPAIR MTL &amp; SUPPLY</v>
          </cell>
          <cell r="D124" t="str">
            <v>69186,C53628,1.0         FNID155360430</v>
          </cell>
          <cell r="E124" t="str">
            <v>185132</v>
          </cell>
          <cell r="F124">
            <v>62.87</v>
          </cell>
          <cell r="G124">
            <v>39274</v>
          </cell>
          <cell r="H124">
            <v>39303</v>
          </cell>
        </row>
        <row r="125">
          <cell r="A125" t="str">
            <v>R2-009JJ-E004</v>
          </cell>
          <cell r="B125" t="str">
            <v>BIRCH EQUIPMENT CO</v>
          </cell>
          <cell r="C125" t="str">
            <v>REPAIR MTL &amp; SUPPLY</v>
          </cell>
          <cell r="D125" t="str">
            <v>69186,C53628,1.0         FNID155360431</v>
          </cell>
          <cell r="E125" t="str">
            <v>185134</v>
          </cell>
          <cell r="F125">
            <v>238.48</v>
          </cell>
          <cell r="G125">
            <v>39274</v>
          </cell>
          <cell r="H125">
            <v>39303</v>
          </cell>
        </row>
        <row r="126">
          <cell r="A126" t="str">
            <v>R2-009JJ-E004</v>
          </cell>
          <cell r="B126" t="str">
            <v>BIRCH EQUIPMENT CO</v>
          </cell>
          <cell r="C126" t="str">
            <v>REPAIR MTL &amp; SUPPLY</v>
          </cell>
          <cell r="D126" t="str">
            <v>69186,C53628,1.0         FNID155360432</v>
          </cell>
          <cell r="E126" t="str">
            <v>185136</v>
          </cell>
          <cell r="F126">
            <v>137.1</v>
          </cell>
          <cell r="G126">
            <v>39260</v>
          </cell>
          <cell r="H126">
            <v>39303</v>
          </cell>
        </row>
        <row r="127">
          <cell r="A127" t="str">
            <v>R2-009JJ-E004</v>
          </cell>
          <cell r="B127" t="str">
            <v>BIRCH EQUIPMENT CO</v>
          </cell>
          <cell r="C127" t="str">
            <v>REPAIR MTL &amp; SUPPLY</v>
          </cell>
          <cell r="D127" t="str">
            <v>69186,C53628,1.0         FNID155360433</v>
          </cell>
          <cell r="E127" t="str">
            <v>185135</v>
          </cell>
          <cell r="F127">
            <v>88.89</v>
          </cell>
          <cell r="G127">
            <v>39260</v>
          </cell>
          <cell r="H127">
            <v>39303</v>
          </cell>
        </row>
        <row r="128">
          <cell r="A128" t="str">
            <v>R2-009JJ-E004</v>
          </cell>
          <cell r="B128" t="str">
            <v>BIRCH EQUIPMENT CO</v>
          </cell>
          <cell r="C128" t="str">
            <v>REPAIR MTL &amp; SUPPLY</v>
          </cell>
          <cell r="D128" t="str">
            <v>69186,C53628,1.0         FNID155360434</v>
          </cell>
          <cell r="E128" t="str">
            <v>185137</v>
          </cell>
          <cell r="F128">
            <v>195.12</v>
          </cell>
          <cell r="G128">
            <v>39262</v>
          </cell>
          <cell r="H128">
            <v>39303</v>
          </cell>
        </row>
        <row r="129">
          <cell r="A129" t="str">
            <v>R2-009JJ-E004</v>
          </cell>
          <cell r="B129" t="str">
            <v>BIRCH EQUIPMENT CO</v>
          </cell>
          <cell r="C129" t="str">
            <v>REPAIR MTL &amp; SUPPLY</v>
          </cell>
          <cell r="D129" t="str">
            <v>69186,C53628,1.0         FNID155360435</v>
          </cell>
          <cell r="E129" t="str">
            <v>185138</v>
          </cell>
          <cell r="F129">
            <v>189.7</v>
          </cell>
          <cell r="G129">
            <v>39262</v>
          </cell>
          <cell r="H129">
            <v>39303</v>
          </cell>
        </row>
        <row r="130">
          <cell r="A130" t="str">
            <v>R2-009JJ-E004</v>
          </cell>
          <cell r="B130" t="str">
            <v>BIRCH EQUIPMENT CO</v>
          </cell>
          <cell r="C130" t="str">
            <v>REPAIR MTL &amp; SUPPLY</v>
          </cell>
          <cell r="D130" t="str">
            <v>69186,C53628,1.0         FNID155360436</v>
          </cell>
          <cell r="E130" t="str">
            <v>185139</v>
          </cell>
          <cell r="F130">
            <v>195.12</v>
          </cell>
          <cell r="G130">
            <v>39262</v>
          </cell>
          <cell r="H130">
            <v>39303</v>
          </cell>
        </row>
        <row r="131">
          <cell r="A131" t="str">
            <v>R2-009JJ-E004</v>
          </cell>
          <cell r="B131" t="str">
            <v>BIRCH EQUIPMENT CO</v>
          </cell>
          <cell r="C131" t="str">
            <v>REPAIR MTL &amp; SUPPLY</v>
          </cell>
          <cell r="D131" t="str">
            <v>69186,C53628,1.0         FNID155360437</v>
          </cell>
          <cell r="E131" t="str">
            <v>185141</v>
          </cell>
          <cell r="F131">
            <v>102.98</v>
          </cell>
          <cell r="G131">
            <v>39262</v>
          </cell>
          <cell r="H131">
            <v>39303</v>
          </cell>
        </row>
        <row r="132">
          <cell r="A132" t="str">
            <v>R2-009JJ-E004</v>
          </cell>
          <cell r="B132" t="str">
            <v>BIRCH EQUIPMENT CO</v>
          </cell>
          <cell r="C132" t="str">
            <v>REPAIR MTL &amp; SUPPLY</v>
          </cell>
          <cell r="D132" t="str">
            <v>69186,C53628,1.0         FNID155360451</v>
          </cell>
          <cell r="E132" t="str">
            <v>185152</v>
          </cell>
          <cell r="F132">
            <v>93.22</v>
          </cell>
          <cell r="G132">
            <v>39275</v>
          </cell>
          <cell r="H132">
            <v>39303</v>
          </cell>
        </row>
        <row r="133">
          <cell r="A133" t="str">
            <v>R2-009JJ-E004</v>
          </cell>
          <cell r="B133" t="str">
            <v>BIRCH EQUIPMENT CO</v>
          </cell>
          <cell r="C133" t="str">
            <v>REPAIR MTL &amp; SUPPLY</v>
          </cell>
          <cell r="D133" t="str">
            <v>69186,C53628,1.0         FNID155360452</v>
          </cell>
          <cell r="E133" t="str">
            <v>185153</v>
          </cell>
          <cell r="F133">
            <v>26.02</v>
          </cell>
          <cell r="G133">
            <v>39274</v>
          </cell>
          <cell r="H133">
            <v>39303</v>
          </cell>
        </row>
        <row r="134">
          <cell r="A134" t="str">
            <v>R2-009JJ-E004</v>
          </cell>
          <cell r="B134" t="str">
            <v>BIRCH EQUIPMENT CO</v>
          </cell>
          <cell r="C134" t="str">
            <v>REPAIR MTL &amp; SUPPLY</v>
          </cell>
          <cell r="D134" t="str">
            <v>69186,C53628,1.0         FNID155360429</v>
          </cell>
          <cell r="E134" t="str">
            <v>185415</v>
          </cell>
          <cell r="F134">
            <v>-368.56</v>
          </cell>
          <cell r="G134">
            <v>39244</v>
          </cell>
          <cell r="H134">
            <v>39304</v>
          </cell>
        </row>
        <row r="135">
          <cell r="A135" t="str">
            <v>R2-009JJ-E004</v>
          </cell>
          <cell r="B135" t="str">
            <v>BIRCH EQUIPMENT CO</v>
          </cell>
          <cell r="C135" t="str">
            <v>REPAIR MTL &amp; SUPPLY</v>
          </cell>
          <cell r="D135" t="str">
            <v>69186,C53628,1.0         FNID155360428</v>
          </cell>
          <cell r="E135" t="str">
            <v>185411</v>
          </cell>
          <cell r="F135">
            <v>650.4</v>
          </cell>
          <cell r="G135">
            <v>39226</v>
          </cell>
          <cell r="H135">
            <v>39304</v>
          </cell>
        </row>
        <row r="136">
          <cell r="A136" t="str">
            <v>R2-009JJ-E004</v>
          </cell>
          <cell r="B136" t="str">
            <v>BIRCH EQUIPMENT CO</v>
          </cell>
          <cell r="C136" t="str">
            <v>REPAIR MTL &amp; SUPPLY</v>
          </cell>
          <cell r="D136" t="str">
            <v>69186,C53628,1.0         FNID155360441</v>
          </cell>
          <cell r="E136" t="str">
            <v>185144</v>
          </cell>
          <cell r="F136">
            <v>2157.16</v>
          </cell>
          <cell r="G136">
            <v>39259</v>
          </cell>
          <cell r="H136">
            <v>39309</v>
          </cell>
        </row>
        <row r="137">
          <cell r="A137" t="str">
            <v>R2-009JJ-E004</v>
          </cell>
          <cell r="B137" t="str">
            <v>BIRCH EQUIPMENT CO</v>
          </cell>
          <cell r="C137" t="str">
            <v>REPAIR MTL &amp; SUPPLY</v>
          </cell>
          <cell r="D137" t="str">
            <v>69186,C53628,1.0         FNID155360440</v>
          </cell>
          <cell r="E137" t="str">
            <v>185143</v>
          </cell>
          <cell r="F137">
            <v>867.2</v>
          </cell>
          <cell r="G137">
            <v>39254</v>
          </cell>
          <cell r="H137">
            <v>39309</v>
          </cell>
        </row>
        <row r="138">
          <cell r="A138" t="str">
            <v>R2-009JJ-E004</v>
          </cell>
          <cell r="B138" t="str">
            <v>BIRCH EQUIPMENT CO</v>
          </cell>
          <cell r="C138" t="str">
            <v>REPAIR MTL &amp; SUPPLY</v>
          </cell>
          <cell r="D138" t="str">
            <v>69186,C53628,1.0         FNID155360439</v>
          </cell>
          <cell r="E138" t="str">
            <v>185142</v>
          </cell>
          <cell r="F138">
            <v>243.9</v>
          </cell>
          <cell r="G138">
            <v>39266</v>
          </cell>
          <cell r="H138">
            <v>39318</v>
          </cell>
        </row>
        <row r="139">
          <cell r="A139" t="str">
            <v>R2-009JJ-E004</v>
          </cell>
          <cell r="B139" t="str">
            <v>BIRCH EQUIPMENT CO</v>
          </cell>
          <cell r="C139" t="str">
            <v>REPAIR MTL &amp; SUPPLY</v>
          </cell>
          <cell r="D139" t="str">
            <v>69186,C53628,1.0         FNID155360438</v>
          </cell>
          <cell r="E139" t="str">
            <v>185140</v>
          </cell>
          <cell r="F139">
            <v>195.12</v>
          </cell>
          <cell r="G139">
            <v>39262</v>
          </cell>
          <cell r="H139">
            <v>39318</v>
          </cell>
        </row>
        <row r="140">
          <cell r="A140" t="str">
            <v>R2-009JJ-E004</v>
          </cell>
          <cell r="B140" t="str">
            <v>BIRCH EQUIPMENT CO</v>
          </cell>
          <cell r="C140" t="str">
            <v>REPAIR MTL &amp; SUPPLY</v>
          </cell>
          <cell r="D140" t="str">
            <v>69186,C53628,1.0         FNID155979869</v>
          </cell>
          <cell r="E140" t="str">
            <v>187561</v>
          </cell>
          <cell r="F140">
            <v>2157.16</v>
          </cell>
          <cell r="G140">
            <v>39287</v>
          </cell>
          <cell r="H140">
            <v>39330</v>
          </cell>
        </row>
        <row r="141">
          <cell r="A141" t="str">
            <v>R2-009JJ-E004</v>
          </cell>
          <cell r="B141" t="str">
            <v>BIRCH EQUIPMENT CO</v>
          </cell>
          <cell r="C141" t="str">
            <v>REPAIR MTL &amp; SUPPLY</v>
          </cell>
          <cell r="D141" t="str">
            <v>69186,C53628,1.0         FNID155979870</v>
          </cell>
          <cell r="E141" t="str">
            <v>187562</v>
          </cell>
          <cell r="F141">
            <v>867.2</v>
          </cell>
          <cell r="G141">
            <v>39286</v>
          </cell>
          <cell r="H141">
            <v>39330</v>
          </cell>
        </row>
        <row r="142">
          <cell r="A142" t="str">
            <v>R2-009JJ-E004</v>
          </cell>
          <cell r="B142" t="str">
            <v>BIRCH EQUIPMENT CO</v>
          </cell>
          <cell r="C142" t="str">
            <v>REPAIR MTL &amp; SUPPLY</v>
          </cell>
          <cell r="D142" t="str">
            <v>69186,C53628,1.0         FNID155979871</v>
          </cell>
          <cell r="E142" t="str">
            <v>187563</v>
          </cell>
          <cell r="F142">
            <v>200.54</v>
          </cell>
          <cell r="G142">
            <v>39294</v>
          </cell>
          <cell r="H142">
            <v>39330</v>
          </cell>
        </row>
        <row r="143">
          <cell r="A143" t="str">
            <v>R2-009JJ-E004</v>
          </cell>
          <cell r="B143" t="str">
            <v>BIRCH EQUIPMENT CO</v>
          </cell>
          <cell r="C143" t="str">
            <v>REPAIR MTL &amp; SUPPLY</v>
          </cell>
          <cell r="D143" t="str">
            <v>69186,C53628,1.0         FNID155979872</v>
          </cell>
          <cell r="E143" t="str">
            <v>187564</v>
          </cell>
          <cell r="F143">
            <v>428.18</v>
          </cell>
          <cell r="G143">
            <v>39286</v>
          </cell>
          <cell r="H143">
            <v>39330</v>
          </cell>
        </row>
        <row r="144">
          <cell r="A144" t="str">
            <v>R2-009JJ-E004</v>
          </cell>
          <cell r="B144" t="str">
            <v>BIRCH EQUIPMENT CO</v>
          </cell>
          <cell r="C144" t="str">
            <v>REPAIR MTL &amp; SUPPLY</v>
          </cell>
          <cell r="D144" t="str">
            <v>69186,C53628,1.0         FNID155979873</v>
          </cell>
          <cell r="E144" t="str">
            <v>187565</v>
          </cell>
          <cell r="F144">
            <v>422.76</v>
          </cell>
          <cell r="G144">
            <v>39279</v>
          </cell>
          <cell r="H144">
            <v>39330</v>
          </cell>
        </row>
        <row r="145">
          <cell r="A145" t="str">
            <v>R2-009JJ-E004</v>
          </cell>
          <cell r="B145" t="str">
            <v>BIRCH EQUIPMENT CO</v>
          </cell>
          <cell r="C145" t="str">
            <v>REPAIR MTL &amp; SUPPLY</v>
          </cell>
          <cell r="D145" t="str">
            <v>69186,C53628,1.0         FNID155979874</v>
          </cell>
          <cell r="E145" t="str">
            <v>187566</v>
          </cell>
          <cell r="F145">
            <v>542</v>
          </cell>
          <cell r="G145">
            <v>39286</v>
          </cell>
          <cell r="H145">
            <v>39330</v>
          </cell>
        </row>
        <row r="146">
          <cell r="A146" t="str">
            <v>R2-009JJ-E004</v>
          </cell>
          <cell r="B146" t="str">
            <v>BIRCH EQUIPMENT CO</v>
          </cell>
          <cell r="C146" t="str">
            <v>REPAIR MTL &amp; SUPPLY</v>
          </cell>
          <cell r="D146" t="str">
            <v>69186,C53628,1.0         FNID155979875</v>
          </cell>
          <cell r="E146" t="str">
            <v>187567</v>
          </cell>
          <cell r="F146">
            <v>95.39</v>
          </cell>
          <cell r="G146">
            <v>39286</v>
          </cell>
          <cell r="H146">
            <v>39330</v>
          </cell>
        </row>
        <row r="147">
          <cell r="A147" t="str">
            <v>R2-009JJ-E004</v>
          </cell>
          <cell r="B147" t="str">
            <v>BIRCH EQUIPMENT CO</v>
          </cell>
          <cell r="C147" t="str">
            <v>REPAIR MTL &amp; SUPPLY</v>
          </cell>
          <cell r="D147" t="str">
            <v>69186,C53628,1.0         FNID155979876</v>
          </cell>
          <cell r="E147" t="str">
            <v>187568</v>
          </cell>
          <cell r="F147">
            <v>34.69</v>
          </cell>
          <cell r="G147">
            <v>39286</v>
          </cell>
          <cell r="H147">
            <v>39330</v>
          </cell>
        </row>
        <row r="148">
          <cell r="A148" t="str">
            <v>R2-009JJ-E004</v>
          </cell>
          <cell r="B148" t="str">
            <v>BIRCH EQUIPMENT CO</v>
          </cell>
          <cell r="C148" t="str">
            <v>REPAIR MTL &amp; SUPPLY</v>
          </cell>
          <cell r="D148" t="str">
            <v>69186,C53628,1.0         FNID155979607</v>
          </cell>
          <cell r="E148" t="str">
            <v>187530</v>
          </cell>
          <cell r="F148">
            <v>726.28</v>
          </cell>
          <cell r="G148">
            <v>39282</v>
          </cell>
          <cell r="H148">
            <v>39330</v>
          </cell>
        </row>
        <row r="149">
          <cell r="A149" t="str">
            <v>R2-009JJ-E004</v>
          </cell>
          <cell r="B149" t="str">
            <v>BIRCH EQUIPMENT CO</v>
          </cell>
          <cell r="C149" t="str">
            <v>REPAIR MTL &amp; SUPPLY</v>
          </cell>
          <cell r="D149" t="str">
            <v>69186,C53628,1.0         FNID155979608</v>
          </cell>
          <cell r="E149" t="str">
            <v>187531</v>
          </cell>
          <cell r="F149">
            <v>176.69</v>
          </cell>
          <cell r="G149">
            <v>39286</v>
          </cell>
          <cell r="H149">
            <v>39330</v>
          </cell>
        </row>
        <row r="150">
          <cell r="A150" t="str">
            <v>R2-009JJ-E004</v>
          </cell>
          <cell r="B150" t="str">
            <v>BIRCH EQUIPMENT CO</v>
          </cell>
          <cell r="C150" t="str">
            <v>REPAIR MTL &amp; SUPPLY</v>
          </cell>
          <cell r="D150" t="str">
            <v>69186,C53628,1.0         FNID155979609</v>
          </cell>
          <cell r="E150" t="str">
            <v>187532</v>
          </cell>
          <cell r="F150">
            <v>211.38</v>
          </cell>
          <cell r="G150">
            <v>39282</v>
          </cell>
          <cell r="H150">
            <v>39330</v>
          </cell>
        </row>
        <row r="151">
          <cell r="A151" t="str">
            <v>R2-009JJ-E004</v>
          </cell>
          <cell r="B151" t="str">
            <v>BIRCH EQUIPMENT CO</v>
          </cell>
          <cell r="C151" t="str">
            <v>REPAIR MTL &amp; SUPPLY</v>
          </cell>
          <cell r="D151" t="str">
            <v>69186,C53628,1.0         FNID155979610</v>
          </cell>
          <cell r="E151" t="str">
            <v>187533</v>
          </cell>
          <cell r="F151">
            <v>34.69</v>
          </cell>
          <cell r="G151">
            <v>39282</v>
          </cell>
          <cell r="H151">
            <v>39330</v>
          </cell>
        </row>
        <row r="152">
          <cell r="A152" t="str">
            <v>R2-009JJ-E004</v>
          </cell>
          <cell r="B152" t="str">
            <v>BIRCH EQUIPMENT CO</v>
          </cell>
          <cell r="C152" t="str">
            <v>REPAIR MTL &amp; SUPPLY</v>
          </cell>
          <cell r="D152" t="str">
            <v>69186,C53628,1.0         FNID156431694</v>
          </cell>
          <cell r="E152" t="str">
            <v>189312</v>
          </cell>
          <cell r="F152">
            <v>1300.8</v>
          </cell>
          <cell r="G152">
            <v>39321</v>
          </cell>
          <cell r="H152">
            <v>39352</v>
          </cell>
        </row>
        <row r="153">
          <cell r="A153" t="str">
            <v>R2-009JJ-E004</v>
          </cell>
          <cell r="B153" t="str">
            <v>BIRCH EQUIPMENT CO</v>
          </cell>
          <cell r="C153" t="str">
            <v>REPAIR MTL &amp; SUPPLY</v>
          </cell>
          <cell r="D153" t="str">
            <v>69186,C53628,1.0         FNID156431693</v>
          </cell>
          <cell r="E153" t="str">
            <v>189311</v>
          </cell>
          <cell r="F153">
            <v>867.2</v>
          </cell>
          <cell r="G153">
            <v>39310</v>
          </cell>
          <cell r="H153">
            <v>39352</v>
          </cell>
        </row>
        <row r="154">
          <cell r="A154" t="str">
            <v>R2-009JJ-E004</v>
          </cell>
          <cell r="B154" t="str">
            <v>BIRCH EQUIPMENT CO</v>
          </cell>
          <cell r="C154" t="str">
            <v>REPAIR MTL &amp; SUPPLY</v>
          </cell>
          <cell r="D154" t="str">
            <v>69186,C53628,1.0         FNID156431695</v>
          </cell>
          <cell r="E154" t="str">
            <v>189313</v>
          </cell>
          <cell r="F154">
            <v>195.12</v>
          </cell>
          <cell r="G154">
            <v>39300</v>
          </cell>
          <cell r="H154">
            <v>39352</v>
          </cell>
        </row>
        <row r="155">
          <cell r="A155" t="str">
            <v>R2-009JJ-E004</v>
          </cell>
          <cell r="B155" t="str">
            <v>BIRCH EQUIPMENT CO</v>
          </cell>
          <cell r="C155" t="str">
            <v>REPAIR MTL &amp; SUPPLY</v>
          </cell>
          <cell r="D155" t="str">
            <v>69186,C53628,1.0         FNID156431696</v>
          </cell>
          <cell r="E155" t="str">
            <v>189314</v>
          </cell>
          <cell r="F155">
            <v>422.76</v>
          </cell>
          <cell r="G155">
            <v>39300</v>
          </cell>
          <cell r="H155">
            <v>39352</v>
          </cell>
        </row>
        <row r="156">
          <cell r="A156" t="str">
            <v>R2-009JJ-E004</v>
          </cell>
          <cell r="B156" t="str">
            <v>BIRCH EQUIPMENT CO</v>
          </cell>
          <cell r="C156" t="str">
            <v>REPAIR MTL &amp; SUPPLY</v>
          </cell>
          <cell r="D156" t="str">
            <v>69186,C53628,1.0         FNID156431707</v>
          </cell>
          <cell r="E156" t="str">
            <v>189315</v>
          </cell>
          <cell r="F156">
            <v>27.1</v>
          </cell>
          <cell r="G156">
            <v>39304</v>
          </cell>
          <cell r="H156">
            <v>39352</v>
          </cell>
        </row>
        <row r="157">
          <cell r="A157" t="str">
            <v>R2-009JJ-E004</v>
          </cell>
          <cell r="B157" t="str">
            <v>BIRCH EQUIPMENT CO</v>
          </cell>
          <cell r="C157" t="str">
            <v>REPAIR MTL &amp; SUPPLY</v>
          </cell>
          <cell r="D157" t="str">
            <v>69186,C53628,1.0         FNID156586045</v>
          </cell>
          <cell r="E157" t="str">
            <v>189921</v>
          </cell>
          <cell r="F157">
            <v>2157.16</v>
          </cell>
          <cell r="G157">
            <v>39315</v>
          </cell>
          <cell r="H157">
            <v>39352</v>
          </cell>
        </row>
        <row r="158">
          <cell r="A158" t="str">
            <v>R2-009JJ-E004</v>
          </cell>
          <cell r="B158" t="str">
            <v>BIRCH EQUIPMENT CO</v>
          </cell>
          <cell r="C158" t="str">
            <v>REPAIR MTL &amp; SUPPLY</v>
          </cell>
          <cell r="D158" t="str">
            <v>69186,C53628,1.0         FNID157075915</v>
          </cell>
          <cell r="E158" t="str">
            <v>192470</v>
          </cell>
          <cell r="F158">
            <v>867.2</v>
          </cell>
          <cell r="G158">
            <v>39338</v>
          </cell>
          <cell r="H158">
            <v>39378</v>
          </cell>
        </row>
        <row r="159">
          <cell r="A159" t="str">
            <v>R2-009JJ-E004</v>
          </cell>
          <cell r="B159" t="str">
            <v>BIRCH EQUIPMENT CO</v>
          </cell>
          <cell r="C159" t="str">
            <v>REPAIR MTL &amp; SUPPLY</v>
          </cell>
          <cell r="D159" t="str">
            <v>69186,C53628,1.0         FNID157075916</v>
          </cell>
          <cell r="E159" t="str">
            <v>192472</v>
          </cell>
          <cell r="F159">
            <v>2157.16</v>
          </cell>
          <cell r="G159">
            <v>39343</v>
          </cell>
          <cell r="H159">
            <v>39378</v>
          </cell>
        </row>
        <row r="160">
          <cell r="A160" t="str">
            <v>R2-009JJ-E004</v>
          </cell>
          <cell r="B160" t="str">
            <v>BIRCH EQUIPMENT CO</v>
          </cell>
          <cell r="C160" t="str">
            <v>REPAIR MTL &amp; SUPPLY</v>
          </cell>
          <cell r="D160" t="str">
            <v>69186,C53628,1.0         FNID157075917</v>
          </cell>
          <cell r="E160" t="str">
            <v>192471</v>
          </cell>
          <cell r="F160">
            <v>634.14</v>
          </cell>
          <cell r="G160">
            <v>39352</v>
          </cell>
          <cell r="H160">
            <v>39378</v>
          </cell>
        </row>
        <row r="161">
          <cell r="A161" t="str">
            <v>R2-009JJ-E004</v>
          </cell>
          <cell r="B161" t="str">
            <v>BIRCH EQUIPMENT CO</v>
          </cell>
          <cell r="C161" t="str">
            <v>REPAIR MTL &amp; SUPPLY</v>
          </cell>
          <cell r="D161" t="str">
            <v>69186,C53628,1.0         FNID157075918</v>
          </cell>
          <cell r="E161" t="str">
            <v>192473</v>
          </cell>
          <cell r="F161">
            <v>1300.8</v>
          </cell>
          <cell r="G161">
            <v>39349</v>
          </cell>
          <cell r="H161">
            <v>39378</v>
          </cell>
        </row>
        <row r="162">
          <cell r="A162" t="str">
            <v>R2-009JJ-E004</v>
          </cell>
          <cell r="B162" t="str">
            <v>BIRCH EQUIPMENT CO</v>
          </cell>
          <cell r="C162" t="str">
            <v>REPAIR MTL &amp; SUPPLY</v>
          </cell>
          <cell r="D162" t="str">
            <v>69186,C53628,1.0         FNID320776405</v>
          </cell>
          <cell r="E162" t="str">
            <v>196460</v>
          </cell>
          <cell r="F162">
            <v>2157.16</v>
          </cell>
          <cell r="G162">
            <v>39371</v>
          </cell>
          <cell r="H162">
            <v>39407</v>
          </cell>
        </row>
        <row r="163">
          <cell r="A163" t="str">
            <v>R2-009JJ-E004</v>
          </cell>
          <cell r="B163" t="str">
            <v>BIRCH EQUIPMENT CO</v>
          </cell>
          <cell r="C163" t="str">
            <v>REPAIR MTL &amp; SUPPLY</v>
          </cell>
          <cell r="D163" t="str">
            <v>69186,C53628,1.0         FNID320776406</v>
          </cell>
          <cell r="E163" t="str">
            <v>196463</v>
          </cell>
          <cell r="F163">
            <v>867.2</v>
          </cell>
          <cell r="G163">
            <v>39366</v>
          </cell>
          <cell r="H163">
            <v>39407</v>
          </cell>
        </row>
        <row r="164">
          <cell r="A164" t="str">
            <v>R2-009JJ-E004</v>
          </cell>
          <cell r="B164" t="str">
            <v>BIRCH EQUIPMENT CO</v>
          </cell>
          <cell r="C164" t="str">
            <v>REPAIR MTL &amp; SUPPLY</v>
          </cell>
          <cell r="D164" t="str">
            <v>69186,C53628,1.0         FNID320776407</v>
          </cell>
          <cell r="E164" t="str">
            <v>196465</v>
          </cell>
          <cell r="F164">
            <v>2265.56</v>
          </cell>
          <cell r="G164">
            <v>39363</v>
          </cell>
          <cell r="H164">
            <v>39407</v>
          </cell>
        </row>
        <row r="165">
          <cell r="A165" t="str">
            <v>R2-009JJ-E004</v>
          </cell>
          <cell r="B165" t="str">
            <v>BIRCH EQUIPMENT CO</v>
          </cell>
          <cell r="C165" t="str">
            <v>REPAIR MTL &amp; SUPPLY</v>
          </cell>
          <cell r="D165" t="str">
            <v>69186,C53628,1.0         FNID320776408</v>
          </cell>
          <cell r="E165" t="str">
            <v>196467</v>
          </cell>
          <cell r="F165">
            <v>189.7</v>
          </cell>
          <cell r="G165">
            <v>39365</v>
          </cell>
          <cell r="H165">
            <v>39407</v>
          </cell>
        </row>
        <row r="166">
          <cell r="A166" t="str">
            <v>R2-009JJ-E004</v>
          </cell>
          <cell r="B166" t="str">
            <v>BIRCH EQUIPMENT CO</v>
          </cell>
          <cell r="C166" t="str">
            <v>REPAIR MTL &amp; SUPPLY</v>
          </cell>
          <cell r="D166" t="str">
            <v>69186,C53628,1.0         FNID321273632</v>
          </cell>
          <cell r="E166" t="str">
            <v>198799</v>
          </cell>
          <cell r="F166">
            <v>2157.16</v>
          </cell>
          <cell r="G166">
            <v>39399</v>
          </cell>
          <cell r="H166">
            <v>39429</v>
          </cell>
        </row>
        <row r="167">
          <cell r="A167" t="str">
            <v>R2-009JJ-E004</v>
          </cell>
          <cell r="B167" t="str">
            <v>BIRCH EQUIPMENT CO</v>
          </cell>
          <cell r="C167" t="str">
            <v>REPAIR MTL &amp; SUPPLY</v>
          </cell>
          <cell r="D167" t="str">
            <v>69186,C53628,1.0         FNID321273633</v>
          </cell>
          <cell r="E167" t="str">
            <v>198800</v>
          </cell>
          <cell r="F167">
            <v>867.2</v>
          </cell>
          <cell r="G167">
            <v>39394</v>
          </cell>
          <cell r="H167">
            <v>39429</v>
          </cell>
        </row>
        <row r="168">
          <cell r="A168" t="str">
            <v>R2-009JJ-E004</v>
          </cell>
          <cell r="B168" t="str">
            <v>BIRCH EQUIPMENT CO</v>
          </cell>
          <cell r="C168" t="str">
            <v>REPAIR MTL &amp; SUPPLY</v>
          </cell>
          <cell r="D168" t="str">
            <v>69186,C53628,1.0         FNID321744085</v>
          </cell>
          <cell r="E168" t="str">
            <v>201645</v>
          </cell>
          <cell r="F168">
            <v>867.2</v>
          </cell>
          <cell r="G168">
            <v>39422</v>
          </cell>
          <cell r="H168">
            <v>39456</v>
          </cell>
        </row>
        <row r="169">
          <cell r="A169" t="str">
            <v>R2-009JJ-E004</v>
          </cell>
          <cell r="B169" t="str">
            <v>BIRCH EQUIPMENT CO</v>
          </cell>
          <cell r="C169" t="str">
            <v>REPAIR MTL &amp; SUPPLY</v>
          </cell>
          <cell r="D169" t="str">
            <v>69186,C53628,1.0         FNID321744086</v>
          </cell>
          <cell r="E169" t="str">
            <v>201646</v>
          </cell>
          <cell r="F169">
            <v>2157.16</v>
          </cell>
          <cell r="G169">
            <v>39427</v>
          </cell>
          <cell r="H169">
            <v>39456</v>
          </cell>
        </row>
        <row r="170">
          <cell r="A170" t="str">
            <v>R2-009JJ-E004</v>
          </cell>
          <cell r="B170" t="str">
            <v>BIRCH EQUIPMENT CO</v>
          </cell>
          <cell r="C170" t="str">
            <v>REPAIR MTL &amp; SUPPLY</v>
          </cell>
          <cell r="D170" t="str">
            <v>69996,C62728,1.0         FNID321744105</v>
          </cell>
          <cell r="E170" t="str">
            <v>201656</v>
          </cell>
          <cell r="F170">
            <v>867.2</v>
          </cell>
          <cell r="G170">
            <v>39435</v>
          </cell>
          <cell r="H170">
            <v>39456</v>
          </cell>
        </row>
        <row r="171">
          <cell r="A171" t="str">
            <v>R2-009JJ-E004</v>
          </cell>
          <cell r="B171" t="str">
            <v>BIRCH EQUIPMENT CO</v>
          </cell>
          <cell r="C171" t="str">
            <v>REPAIR MTL &amp; SUPPLY</v>
          </cell>
          <cell r="D171" t="str">
            <v>69186,C53628,1.0         FNID322301396</v>
          </cell>
          <cell r="E171" t="str">
            <v>203475</v>
          </cell>
          <cell r="F171">
            <v>867.2</v>
          </cell>
          <cell r="G171">
            <v>39450</v>
          </cell>
          <cell r="H171">
            <v>39477</v>
          </cell>
        </row>
        <row r="172">
          <cell r="A172" t="str">
            <v>R2-009JJ-E004</v>
          </cell>
          <cell r="B172" t="str">
            <v>BIRCH EQUIPMENT CO</v>
          </cell>
          <cell r="C172" t="str">
            <v>REPAIR MTL &amp; SUPPLY</v>
          </cell>
          <cell r="D172" t="str">
            <v>69186,C53628,1.0         FNID322301397</v>
          </cell>
          <cell r="E172" t="str">
            <v>203476</v>
          </cell>
          <cell r="F172">
            <v>2157.16</v>
          </cell>
          <cell r="G172">
            <v>39455</v>
          </cell>
          <cell r="H172">
            <v>39477</v>
          </cell>
        </row>
        <row r="173">
          <cell r="B173" t="str">
            <v>BIRCH EQUIPMENT CO</v>
          </cell>
        </row>
        <row r="174">
          <cell r="A174" t="str">
            <v>R2-009JJ-E004</v>
          </cell>
          <cell r="B174" t="str">
            <v>CH2M HILL ENGINEERING SERVICES  INC</v>
          </cell>
          <cell r="C174" t="str">
            <v>CONTR SRV AGMT - M/R</v>
          </cell>
          <cell r="D174" t="str">
            <v>69186,C52401,20.0        FNID</v>
          </cell>
          <cell r="E174" t="str">
            <v>186022</v>
          </cell>
          <cell r="F174">
            <v>3507.96</v>
          </cell>
          <cell r="G174">
            <v>39304</v>
          </cell>
          <cell r="H174">
            <v>39309</v>
          </cell>
        </row>
        <row r="175">
          <cell r="A175" t="str">
            <v>R2-009JJ-E004</v>
          </cell>
          <cell r="B175" t="str">
            <v>CH2M HILL ENGINEERING SERVICES  INC</v>
          </cell>
          <cell r="C175" t="str">
            <v>CONTR SRV AGMT - M/R</v>
          </cell>
          <cell r="D175" t="str">
            <v>69186,C52401,20.0        FNID</v>
          </cell>
          <cell r="E175" t="str">
            <v>186671</v>
          </cell>
          <cell r="F175">
            <v>718.26</v>
          </cell>
          <cell r="G175">
            <v>39311</v>
          </cell>
          <cell r="H175">
            <v>39316</v>
          </cell>
        </row>
        <row r="176">
          <cell r="A176" t="str">
            <v>R2-009JJ-E004</v>
          </cell>
          <cell r="B176" t="str">
            <v>CH2M HILL ENGINEERING SERVICES  INC</v>
          </cell>
          <cell r="C176" t="str">
            <v>CONTR SRV AGMT - M/R</v>
          </cell>
          <cell r="D176" t="str">
            <v>69186,C52401,20.0        FNID</v>
          </cell>
          <cell r="E176" t="str">
            <v>187617</v>
          </cell>
          <cell r="F176">
            <v>2789.36</v>
          </cell>
          <cell r="G176">
            <v>39323</v>
          </cell>
          <cell r="H176">
            <v>39329</v>
          </cell>
        </row>
        <row r="177">
          <cell r="A177" t="str">
            <v>R2-009JJ-E004</v>
          </cell>
          <cell r="B177" t="str">
            <v>CH2M HILL ENGINEERING SERVICES  INC</v>
          </cell>
          <cell r="C177" t="str">
            <v>CONTR SRV AGMT - M/R</v>
          </cell>
          <cell r="D177" t="str">
            <v>69186,C52401,20.0        FNID</v>
          </cell>
          <cell r="E177" t="str">
            <v>189637</v>
          </cell>
          <cell r="F177">
            <v>59.86</v>
          </cell>
          <cell r="G177">
            <v>39345</v>
          </cell>
          <cell r="H177">
            <v>39350</v>
          </cell>
        </row>
        <row r="178">
          <cell r="A178" t="str">
            <v>R2-009JJ-E004</v>
          </cell>
          <cell r="B178" t="str">
            <v>CH2M HILL ENGINEERING SERVICES  INC</v>
          </cell>
          <cell r="C178" t="str">
            <v>CONTR SRV AGMT - M/R</v>
          </cell>
          <cell r="D178" t="str">
            <v>69186,C52401,20.0        FNID</v>
          </cell>
          <cell r="E178" t="str">
            <v>193807</v>
          </cell>
          <cell r="F178">
            <v>59.1</v>
          </cell>
          <cell r="G178">
            <v>39371</v>
          </cell>
          <cell r="H178">
            <v>39386</v>
          </cell>
        </row>
        <row r="179">
          <cell r="B179" t="str">
            <v>CH2M HILL ENGINEERING SERVICES  INC</v>
          </cell>
        </row>
        <row r="180">
          <cell r="A180" t="str">
            <v>R2-009JJ-E004</v>
          </cell>
          <cell r="B180" t="str">
            <v>CONTRACTOR ENGINEERING</v>
          </cell>
          <cell r="C180" t="str">
            <v>CONTR SRV AGMT - M/R</v>
          </cell>
          <cell r="D180" t="str">
            <v>69186,,0.0</v>
          </cell>
          <cell r="E180" t="str">
            <v>8089318</v>
          </cell>
          <cell r="F180">
            <v>76869.350000000006</v>
          </cell>
          <cell r="G180">
            <v>39261</v>
          </cell>
          <cell r="H180">
            <v>39261</v>
          </cell>
        </row>
        <row r="181">
          <cell r="A181" t="str">
            <v>R2-009JJ-E004</v>
          </cell>
          <cell r="B181" t="str">
            <v>CONTRACTOR ENGINEERING</v>
          </cell>
          <cell r="C181" t="str">
            <v>CONTR SRV AGMT - M/R</v>
          </cell>
          <cell r="D181" t="str">
            <v>69186,,0.0</v>
          </cell>
          <cell r="E181" t="str">
            <v>8089325</v>
          </cell>
          <cell r="F181">
            <v>9503.14</v>
          </cell>
          <cell r="G181">
            <v>39261</v>
          </cell>
          <cell r="H181">
            <v>39261</v>
          </cell>
        </row>
        <row r="182">
          <cell r="A182" t="str">
            <v>R2-009JJ-E004</v>
          </cell>
          <cell r="B182" t="str">
            <v>CONTRACTOR ENGINEERING</v>
          </cell>
          <cell r="C182" t="str">
            <v>CONTR SRV AGMT - M/R</v>
          </cell>
          <cell r="D182" t="str">
            <v>69186,,0.0</v>
          </cell>
          <cell r="E182" t="str">
            <v>8089331</v>
          </cell>
          <cell r="F182">
            <v>16121.13</v>
          </cell>
          <cell r="G182">
            <v>39261</v>
          </cell>
          <cell r="H182">
            <v>39261</v>
          </cell>
        </row>
        <row r="183">
          <cell r="A183" t="str">
            <v>R2-009JJ-E004</v>
          </cell>
          <cell r="B183" t="str">
            <v>CONTRACTOR ENGINEERING</v>
          </cell>
          <cell r="C183" t="str">
            <v>CONTR SRV AGMT - M/R</v>
          </cell>
          <cell r="D183" t="str">
            <v>69186,,0.0</v>
          </cell>
          <cell r="E183" t="str">
            <v>8394736</v>
          </cell>
          <cell r="F183">
            <v>11157.1</v>
          </cell>
          <cell r="G183">
            <v>39447</v>
          </cell>
          <cell r="H183">
            <v>39447</v>
          </cell>
        </row>
        <row r="184">
          <cell r="B184" t="str">
            <v>CONTRACTOR ENGINEERING</v>
          </cell>
        </row>
        <row r="185">
          <cell r="A185" t="str">
            <v>R2-009JJ-E004</v>
          </cell>
          <cell r="B185" t="str">
            <v>CONTRACTOR SERVICE AGREEMENT - M&amp;R</v>
          </cell>
          <cell r="C185" t="str">
            <v>CONTR SRV AGMT - M/R</v>
          </cell>
          <cell r="D185" t="str">
            <v>69186,,0.0</v>
          </cell>
          <cell r="E185" t="str">
            <v>8090705</v>
          </cell>
          <cell r="F185">
            <v>3444.12</v>
          </cell>
          <cell r="G185">
            <v>39262</v>
          </cell>
          <cell r="H185">
            <v>39262</v>
          </cell>
        </row>
        <row r="186">
          <cell r="A186" t="str">
            <v>R2-009JJ-E004</v>
          </cell>
          <cell r="B186" t="str">
            <v>CONTRACTOR SERVICE AGREEMENT - M&amp;R</v>
          </cell>
          <cell r="C186" t="str">
            <v>CONTR SRV AGMT - M/R</v>
          </cell>
          <cell r="D186" t="str">
            <v>69186,,0.0</v>
          </cell>
          <cell r="E186" t="str">
            <v>8090708</v>
          </cell>
          <cell r="F186">
            <v>67349.77</v>
          </cell>
          <cell r="G186">
            <v>39262</v>
          </cell>
          <cell r="H186">
            <v>39262</v>
          </cell>
        </row>
        <row r="187">
          <cell r="A187" t="str">
            <v>R2-009JJ-E004</v>
          </cell>
          <cell r="B187" t="str">
            <v>CONTRACTOR SERVICE AGREEMENT - M&amp;R</v>
          </cell>
          <cell r="C187" t="str">
            <v>CONTR SRV AGMT - M/R</v>
          </cell>
          <cell r="D187" t="str">
            <v>69994,,0.0</v>
          </cell>
          <cell r="E187" t="str">
            <v>8090941</v>
          </cell>
          <cell r="F187">
            <v>2500</v>
          </cell>
          <cell r="G187">
            <v>39262</v>
          </cell>
          <cell r="H187">
            <v>39262</v>
          </cell>
        </row>
        <row r="188">
          <cell r="A188" t="str">
            <v>R2-009JJ-E004</v>
          </cell>
          <cell r="B188" t="str">
            <v>CONTRACTOR SERVICE AGREEMENT - M&amp;R</v>
          </cell>
          <cell r="C188" t="str">
            <v>CONTR SRV AGMT - M/R</v>
          </cell>
          <cell r="D188" t="str">
            <v>69994,,0.0</v>
          </cell>
          <cell r="E188" t="str">
            <v>8199769</v>
          </cell>
          <cell r="F188">
            <v>3845</v>
          </cell>
          <cell r="G188">
            <v>39353</v>
          </cell>
          <cell r="H188">
            <v>39353</v>
          </cell>
        </row>
        <row r="189">
          <cell r="A189" t="str">
            <v>R2-009JJ-E004</v>
          </cell>
          <cell r="B189" t="str">
            <v>CONTRACTOR SERVICE AGREEMENT - M&amp;R</v>
          </cell>
          <cell r="C189" t="str">
            <v>CONTR SRV AGMT - M/R</v>
          </cell>
          <cell r="D189" t="str">
            <v>71204,,0.0</v>
          </cell>
          <cell r="E189" t="str">
            <v>8390664</v>
          </cell>
          <cell r="F189">
            <v>-12053.26</v>
          </cell>
          <cell r="G189">
            <v>39443</v>
          </cell>
          <cell r="H189">
            <v>39443</v>
          </cell>
        </row>
        <row r="190">
          <cell r="A190" t="str">
            <v>R2-009JJ-E004</v>
          </cell>
          <cell r="B190" t="str">
            <v>CONTRACTOR SERVICE AGREEMENT - M&amp;R</v>
          </cell>
          <cell r="C190" t="str">
            <v>CONTR SRV AGMT - M/R</v>
          </cell>
          <cell r="D190" t="str">
            <v>69982,,0.0</v>
          </cell>
          <cell r="E190" t="str">
            <v>8390665</v>
          </cell>
          <cell r="F190">
            <v>-6523.3</v>
          </cell>
          <cell r="G190">
            <v>39443</v>
          </cell>
          <cell r="H190">
            <v>39443</v>
          </cell>
        </row>
        <row r="191">
          <cell r="A191" t="str">
            <v>R2-009JJ-E004</v>
          </cell>
          <cell r="B191" t="str">
            <v>CONTRACTOR SERVICE AGREEMENT - M&amp;R</v>
          </cell>
          <cell r="C191" t="str">
            <v>CONTR SRV AGMT - M/R</v>
          </cell>
          <cell r="D191" t="str">
            <v>70066,,0.0</v>
          </cell>
          <cell r="E191" t="str">
            <v>8390666</v>
          </cell>
          <cell r="F191">
            <v>-13371.8</v>
          </cell>
          <cell r="G191">
            <v>39443</v>
          </cell>
          <cell r="H191">
            <v>39443</v>
          </cell>
        </row>
        <row r="192">
          <cell r="A192" t="str">
            <v>R2-009JJ-E004</v>
          </cell>
          <cell r="B192" t="str">
            <v>CONTRACTOR SERVICE AGREEMENT - M&amp;R</v>
          </cell>
          <cell r="C192" t="str">
            <v>CONTR SRV AGMT - M/R</v>
          </cell>
          <cell r="D192" t="str">
            <v>69994,,0.0</v>
          </cell>
          <cell r="E192" t="str">
            <v>8390300</v>
          </cell>
          <cell r="F192">
            <v>984</v>
          </cell>
          <cell r="G192">
            <v>39443</v>
          </cell>
          <cell r="H192">
            <v>39443</v>
          </cell>
        </row>
        <row r="193">
          <cell r="B193" t="str">
            <v>CONTRACTOR SERVICE AGREEMENT - M&amp;R</v>
          </cell>
        </row>
        <row r="194">
          <cell r="A194" t="str">
            <v>R2-009JJ-E004</v>
          </cell>
          <cell r="B194" t="str">
            <v>CONTRACTOR SERVICES - LABOR</v>
          </cell>
          <cell r="C194" t="str">
            <v>CONTR SRV AGMT - M/R</v>
          </cell>
          <cell r="D194" t="str">
            <v>69186,,0.0</v>
          </cell>
          <cell r="E194" t="str">
            <v>8089326</v>
          </cell>
          <cell r="F194">
            <v>5446.25</v>
          </cell>
          <cell r="G194">
            <v>39261</v>
          </cell>
          <cell r="H194">
            <v>39261</v>
          </cell>
        </row>
        <row r="195">
          <cell r="A195" t="str">
            <v>R2-009JJ-E004</v>
          </cell>
          <cell r="B195" t="str">
            <v>CONTRACTOR SERVICES - LABOR</v>
          </cell>
          <cell r="C195" t="str">
            <v>CONTR SRV AGMT - M/R</v>
          </cell>
          <cell r="D195" t="str">
            <v>69186,,0.0</v>
          </cell>
          <cell r="E195" t="str">
            <v>8089333</v>
          </cell>
          <cell r="F195">
            <v>382647.4</v>
          </cell>
          <cell r="G195">
            <v>39261</v>
          </cell>
          <cell r="H195">
            <v>39261</v>
          </cell>
        </row>
        <row r="196">
          <cell r="A196" t="str">
            <v>R2-009JJ-E004</v>
          </cell>
          <cell r="B196" t="str">
            <v>CONTRACTOR SERVICES - LABOR</v>
          </cell>
          <cell r="C196" t="str">
            <v>CONTR SRV AGMT - M/R</v>
          </cell>
          <cell r="D196" t="str">
            <v>69186,,0.0</v>
          </cell>
          <cell r="E196" t="str">
            <v>8090710</v>
          </cell>
          <cell r="F196">
            <v>47680.639999999999</v>
          </cell>
          <cell r="G196">
            <v>39262</v>
          </cell>
          <cell r="H196">
            <v>39262</v>
          </cell>
        </row>
        <row r="197">
          <cell r="B197" t="str">
            <v>CONTRACTOR SERVICES - LABOR</v>
          </cell>
        </row>
        <row r="198">
          <cell r="A198" t="str">
            <v>R2-009JJ-E004</v>
          </cell>
          <cell r="B198" t="str">
            <v>CONTRACTOR SERVICES-LABOR &amp; MATERIALS</v>
          </cell>
          <cell r="C198" t="str">
            <v>REPAIR MTL &amp; SUPPLY</v>
          </cell>
          <cell r="D198" t="str">
            <v>69186,,0.0</v>
          </cell>
          <cell r="E198" t="str">
            <v>8178573</v>
          </cell>
          <cell r="F198">
            <v>626.73</v>
          </cell>
          <cell r="G198">
            <v>39342</v>
          </cell>
          <cell r="H198">
            <v>39342</v>
          </cell>
        </row>
        <row r="199">
          <cell r="B199" t="str">
            <v>CONTRACTOR SERVICES-LABOR &amp; MATERIALS</v>
          </cell>
        </row>
        <row r="200">
          <cell r="A200" t="str">
            <v>R2-009JJ-E004</v>
          </cell>
          <cell r="B200" t="str">
            <v>DAY WIRELESS SYSTEMS</v>
          </cell>
          <cell r="C200" t="str">
            <v>REPAIR MTL &amp; SUPPLY</v>
          </cell>
          <cell r="D200" t="str">
            <v>69186,C54310,1.0         FNID153076591</v>
          </cell>
          <cell r="E200" t="str">
            <v>174991</v>
          </cell>
          <cell r="F200">
            <v>126</v>
          </cell>
          <cell r="G200">
            <v>39168</v>
          </cell>
          <cell r="H200">
            <v>39288</v>
          </cell>
        </row>
        <row r="201">
          <cell r="A201" t="str">
            <v>R2-009JJ-E004</v>
          </cell>
          <cell r="B201" t="str">
            <v>DAY WIRELESS SYSTEMS</v>
          </cell>
          <cell r="C201" t="str">
            <v>REPAIR MTL &amp; SUPPLY</v>
          </cell>
          <cell r="D201" t="str">
            <v>69186,C54310,1.0         FNID156195108</v>
          </cell>
          <cell r="E201" t="str">
            <v>188413</v>
          </cell>
          <cell r="F201">
            <v>136.58000000000001</v>
          </cell>
          <cell r="G201">
            <v>39294</v>
          </cell>
          <cell r="H201">
            <v>39363</v>
          </cell>
        </row>
        <row r="202">
          <cell r="A202" t="str">
            <v>R2-009JJ-E004</v>
          </cell>
          <cell r="B202" t="str">
            <v>DAY WIRELESS SYSTEMS</v>
          </cell>
          <cell r="C202" t="str">
            <v>REPAIR MTL &amp; SUPPLY</v>
          </cell>
          <cell r="D202" t="str">
            <v>69186,C54310,1.0         FNID156119360</v>
          </cell>
          <cell r="E202" t="str">
            <v>188054</v>
          </cell>
          <cell r="F202">
            <v>126</v>
          </cell>
          <cell r="G202">
            <v>39315</v>
          </cell>
          <cell r="H202">
            <v>39380</v>
          </cell>
        </row>
        <row r="203">
          <cell r="B203" t="str">
            <v>DAY WIRELESS SYSTEMS</v>
          </cell>
        </row>
        <row r="204">
          <cell r="A204" t="str">
            <v>R2-009JJ-E004</v>
          </cell>
          <cell r="B204" t="str">
            <v>GE CAPITAL MODULAR SPACE</v>
          </cell>
          <cell r="C204" t="str">
            <v>REPAIR MTL &amp; SUPPLY</v>
          </cell>
          <cell r="D204" t="str">
            <v>69186,C60002,1.0         FNID156847041</v>
          </cell>
          <cell r="E204" t="str">
            <v>191507</v>
          </cell>
          <cell r="F204">
            <v>7738.68</v>
          </cell>
          <cell r="G204">
            <v>39337</v>
          </cell>
          <cell r="H204">
            <v>39371</v>
          </cell>
        </row>
        <row r="205">
          <cell r="B205" t="str">
            <v>GE CAPITAL MODULAR SPACE</v>
          </cell>
        </row>
        <row r="206">
          <cell r="A206" t="str">
            <v>R2-009JJ-E004</v>
          </cell>
          <cell r="B206" t="str">
            <v>GOODS REC'D/INVOICE REC'D-NOT YET INVOICED</v>
          </cell>
          <cell r="C206" t="str">
            <v>REPAIR MTL &amp; SUPPLY</v>
          </cell>
          <cell r="D206" t="str">
            <v>69186,C53628,1.0</v>
          </cell>
          <cell r="E206" t="str">
            <v>8090351</v>
          </cell>
          <cell r="F206">
            <v>-428.18</v>
          </cell>
          <cell r="G206">
            <v>39262</v>
          </cell>
          <cell r="H206">
            <v>39262</v>
          </cell>
        </row>
        <row r="207">
          <cell r="A207" t="str">
            <v>R2-009JJ-E004</v>
          </cell>
          <cell r="B207" t="str">
            <v>GOODS REC'D/INVOICE REC'D-NOT YET INVOICED</v>
          </cell>
          <cell r="C207" t="str">
            <v>REPAIR MTL &amp; SUPPLY</v>
          </cell>
          <cell r="D207" t="str">
            <v>69186,C53628,1.0</v>
          </cell>
          <cell r="E207" t="str">
            <v>8103468</v>
          </cell>
          <cell r="F207">
            <v>229.79</v>
          </cell>
          <cell r="G207">
            <v>39274</v>
          </cell>
          <cell r="H207">
            <v>39274</v>
          </cell>
        </row>
        <row r="208">
          <cell r="A208" t="str">
            <v>R2-009JJ-E004</v>
          </cell>
          <cell r="B208" t="str">
            <v>GOODS REC'D/INVOICE REC'D-NOT YET INVOICED</v>
          </cell>
          <cell r="C208" t="str">
            <v>REPAIR MTL &amp; SUPPLY</v>
          </cell>
          <cell r="D208" t="str">
            <v>69186,C53628,1.0</v>
          </cell>
          <cell r="E208" t="str">
            <v>8106621</v>
          </cell>
          <cell r="F208">
            <v>-867.2</v>
          </cell>
          <cell r="G208">
            <v>39279</v>
          </cell>
          <cell r="H208">
            <v>39279</v>
          </cell>
        </row>
        <row r="209">
          <cell r="A209" t="str">
            <v>R2-009JJ-E004</v>
          </cell>
          <cell r="B209" t="str">
            <v>GOODS REC'D/INVOICE REC'D-NOT YET INVOICED</v>
          </cell>
          <cell r="C209" t="str">
            <v>REPAIR MTL &amp; SUPPLY</v>
          </cell>
          <cell r="D209" t="str">
            <v>69186,C53628,1.0</v>
          </cell>
          <cell r="E209" t="str">
            <v>8106632</v>
          </cell>
          <cell r="F209">
            <v>-229.79</v>
          </cell>
          <cell r="G209">
            <v>39279</v>
          </cell>
          <cell r="H209">
            <v>39279</v>
          </cell>
        </row>
        <row r="210">
          <cell r="A210" t="str">
            <v>R2-009JJ-E004</v>
          </cell>
          <cell r="B210" t="str">
            <v>GOODS REC'D/INVOICE REC'D-NOT YET INVOICED</v>
          </cell>
          <cell r="C210" t="str">
            <v>REPAIR MTL &amp; SUPPLY</v>
          </cell>
          <cell r="D210" t="str">
            <v>69186,C53628,1.0</v>
          </cell>
          <cell r="E210" t="str">
            <v>8106636</v>
          </cell>
          <cell r="F210">
            <v>-281.83999999999997</v>
          </cell>
          <cell r="G210">
            <v>39279</v>
          </cell>
          <cell r="H210">
            <v>39279</v>
          </cell>
        </row>
        <row r="211">
          <cell r="A211" t="str">
            <v>R2-009JJ-E004</v>
          </cell>
          <cell r="B211" t="str">
            <v>GOODS REC'D/INVOICE REC'D-NOT YET INVOICED</v>
          </cell>
          <cell r="C211" t="str">
            <v>REPAIR MTL &amp; SUPPLY</v>
          </cell>
          <cell r="D211" t="str">
            <v>69186,C53628,1.0</v>
          </cell>
          <cell r="E211" t="str">
            <v>8109434</v>
          </cell>
          <cell r="F211">
            <v>-97.56</v>
          </cell>
          <cell r="G211">
            <v>39280</v>
          </cell>
          <cell r="H211">
            <v>39280</v>
          </cell>
        </row>
        <row r="212">
          <cell r="A212" t="str">
            <v>R2-009JJ-E004</v>
          </cell>
          <cell r="B212" t="str">
            <v>GOODS REC'D/INVOICE REC'D-NOT YET INVOICED</v>
          </cell>
          <cell r="C212" t="str">
            <v>REPAIR MTL &amp; SUPPLY</v>
          </cell>
          <cell r="D212" t="str">
            <v>69186,C53628,1.0</v>
          </cell>
          <cell r="E212" t="str">
            <v>8110392</v>
          </cell>
          <cell r="F212">
            <v>-428.18</v>
          </cell>
          <cell r="G212">
            <v>39281</v>
          </cell>
          <cell r="H212">
            <v>39281</v>
          </cell>
        </row>
        <row r="213">
          <cell r="A213" t="str">
            <v>R2-009JJ-E004</v>
          </cell>
          <cell r="B213" t="str">
            <v>GOODS REC'D/INVOICE REC'D-NOT YET INVOICED</v>
          </cell>
          <cell r="C213" t="str">
            <v>REPAIR MTL &amp; SUPPLY</v>
          </cell>
          <cell r="D213" t="str">
            <v>69186,C53628,1.0</v>
          </cell>
          <cell r="E213" t="str">
            <v>8110394</v>
          </cell>
          <cell r="F213">
            <v>-1078.58</v>
          </cell>
          <cell r="G213">
            <v>39281</v>
          </cell>
          <cell r="H213">
            <v>39281</v>
          </cell>
        </row>
        <row r="214">
          <cell r="A214" t="str">
            <v>R2-009JJ-E004</v>
          </cell>
          <cell r="B214" t="str">
            <v>GOODS REC'D/INVOICE REC'D-NOT YET INVOICED</v>
          </cell>
          <cell r="C214" t="str">
            <v>REPAIR MTL &amp; SUPPLY</v>
          </cell>
          <cell r="D214" t="str">
            <v>69186,C58419,3.0</v>
          </cell>
          <cell r="E214" t="str">
            <v>8111924</v>
          </cell>
          <cell r="F214">
            <v>796.74</v>
          </cell>
          <cell r="G214">
            <v>39282</v>
          </cell>
          <cell r="H214">
            <v>39282</v>
          </cell>
        </row>
        <row r="215">
          <cell r="A215" t="str">
            <v>R2-009JJ-E004</v>
          </cell>
          <cell r="B215" t="str">
            <v>GOODS REC'D/INVOICE REC'D-NOT YET INVOICED</v>
          </cell>
          <cell r="C215" t="str">
            <v>REPAIR MTL &amp; SUPPLY</v>
          </cell>
          <cell r="D215" t="str">
            <v>69186,C58419,1.0</v>
          </cell>
          <cell r="E215" t="str">
            <v>8111925</v>
          </cell>
          <cell r="F215">
            <v>108.4</v>
          </cell>
          <cell r="G215">
            <v>39282</v>
          </cell>
          <cell r="H215">
            <v>39282</v>
          </cell>
        </row>
        <row r="216">
          <cell r="A216" t="str">
            <v>R2-009JJ-E004</v>
          </cell>
          <cell r="B216" t="str">
            <v>GOODS REC'D/INVOICE REC'D-NOT YET INVOICED</v>
          </cell>
          <cell r="C216" t="str">
            <v>REPAIR MTL &amp; SUPPLY</v>
          </cell>
          <cell r="D216" t="str">
            <v>69186,C58419,2.0</v>
          </cell>
          <cell r="E216" t="str">
            <v>8111926</v>
          </cell>
          <cell r="F216">
            <v>649.32000000000005</v>
          </cell>
          <cell r="G216">
            <v>39282</v>
          </cell>
          <cell r="H216">
            <v>39282</v>
          </cell>
        </row>
        <row r="217">
          <cell r="A217" t="str">
            <v>R2-009JJ-E004</v>
          </cell>
          <cell r="B217" t="str">
            <v>GOODS REC'D/INVOICE REC'D-NOT YET INVOICED</v>
          </cell>
          <cell r="C217" t="str">
            <v>REPAIR MTL &amp; SUPPLY</v>
          </cell>
          <cell r="D217" t="str">
            <v>69186,C53628,1.0</v>
          </cell>
          <cell r="E217" t="str">
            <v>8115294</v>
          </cell>
          <cell r="F217">
            <v>-368.56</v>
          </cell>
          <cell r="G217">
            <v>39286</v>
          </cell>
          <cell r="H217">
            <v>39286</v>
          </cell>
        </row>
        <row r="218">
          <cell r="A218" t="str">
            <v>R2-009JJ-E004</v>
          </cell>
          <cell r="B218" t="str">
            <v>GOODS REC'D/INVOICE REC'D-NOT YET INVOICED</v>
          </cell>
          <cell r="C218" t="str">
            <v>REPAIR MTL &amp; SUPPLY</v>
          </cell>
          <cell r="D218" t="str">
            <v>69186,C53628,1.0</v>
          </cell>
          <cell r="E218" t="str">
            <v>8115291</v>
          </cell>
          <cell r="F218">
            <v>2157.16</v>
          </cell>
          <cell r="G218">
            <v>39286</v>
          </cell>
          <cell r="H218">
            <v>39286</v>
          </cell>
        </row>
        <row r="219">
          <cell r="A219" t="str">
            <v>R2-009JJ-E004</v>
          </cell>
          <cell r="B219" t="str">
            <v>GOODS REC'D/INVOICE REC'D-NOT YET INVOICED</v>
          </cell>
          <cell r="C219" t="str">
            <v>REPAIR MTL &amp; SUPPLY</v>
          </cell>
          <cell r="D219" t="str">
            <v>69186,C53628,1.0</v>
          </cell>
          <cell r="E219" t="str">
            <v>8115293</v>
          </cell>
          <cell r="F219">
            <v>650.4</v>
          </cell>
          <cell r="G219">
            <v>39286</v>
          </cell>
          <cell r="H219">
            <v>39286</v>
          </cell>
        </row>
        <row r="220">
          <cell r="A220" t="str">
            <v>R2-009JJ-E004</v>
          </cell>
          <cell r="B220" t="str">
            <v>GOODS REC'D/INVOICE REC'D-NOT YET INVOICED</v>
          </cell>
          <cell r="C220" t="str">
            <v>REPAIR MTL &amp; SUPPLY</v>
          </cell>
          <cell r="D220" t="str">
            <v>69186,C53628,1.0</v>
          </cell>
          <cell r="E220" t="str">
            <v>8115295</v>
          </cell>
          <cell r="F220">
            <v>867.2</v>
          </cell>
          <cell r="G220">
            <v>39286</v>
          </cell>
          <cell r="H220">
            <v>39286</v>
          </cell>
        </row>
        <row r="221">
          <cell r="A221" t="str">
            <v>R2-009JJ-E004</v>
          </cell>
          <cell r="B221" t="str">
            <v>GOODS REC'D/INVOICE REC'D-NOT YET INVOICED</v>
          </cell>
          <cell r="C221" t="str">
            <v>REPAIR MTL &amp; SUPPLY</v>
          </cell>
          <cell r="D221" t="str">
            <v>69186,C53628,1.0</v>
          </cell>
          <cell r="E221" t="str">
            <v>8115320</v>
          </cell>
          <cell r="F221">
            <v>102.98</v>
          </cell>
          <cell r="G221">
            <v>39286</v>
          </cell>
          <cell r="H221">
            <v>39286</v>
          </cell>
        </row>
        <row r="222">
          <cell r="A222" t="str">
            <v>R2-009JJ-E004</v>
          </cell>
          <cell r="B222" t="str">
            <v>GOODS REC'D/INVOICE REC'D-NOT YET INVOICED</v>
          </cell>
          <cell r="C222" t="str">
            <v>REPAIR MTL &amp; SUPPLY</v>
          </cell>
          <cell r="D222" t="str">
            <v>69186,C53628,1.0</v>
          </cell>
          <cell r="E222" t="str">
            <v>8115321</v>
          </cell>
          <cell r="F222">
            <v>195.12</v>
          </cell>
          <cell r="G222">
            <v>39286</v>
          </cell>
          <cell r="H222">
            <v>39286</v>
          </cell>
        </row>
        <row r="223">
          <cell r="A223" t="str">
            <v>R2-009JJ-E004</v>
          </cell>
          <cell r="B223" t="str">
            <v>GOODS REC'D/INVOICE REC'D-NOT YET INVOICED</v>
          </cell>
          <cell r="C223" t="str">
            <v>REPAIR MTL &amp; SUPPLY</v>
          </cell>
          <cell r="D223" t="str">
            <v>69186,C53628,1.0</v>
          </cell>
          <cell r="E223" t="str">
            <v>8115322</v>
          </cell>
          <cell r="F223">
            <v>189.7</v>
          </cell>
          <cell r="G223">
            <v>39286</v>
          </cell>
          <cell r="H223">
            <v>39286</v>
          </cell>
        </row>
        <row r="224">
          <cell r="A224" t="str">
            <v>R2-009JJ-E004</v>
          </cell>
          <cell r="B224" t="str">
            <v>GOODS REC'D/INVOICE REC'D-NOT YET INVOICED</v>
          </cell>
          <cell r="C224" t="str">
            <v>REPAIR MTL &amp; SUPPLY</v>
          </cell>
          <cell r="D224" t="str">
            <v>69186,C53628,1.0</v>
          </cell>
          <cell r="E224" t="str">
            <v>8115323</v>
          </cell>
          <cell r="F224">
            <v>195.12</v>
          </cell>
          <cell r="G224">
            <v>39286</v>
          </cell>
          <cell r="H224">
            <v>39286</v>
          </cell>
        </row>
        <row r="225">
          <cell r="A225" t="str">
            <v>R2-009JJ-E004</v>
          </cell>
          <cell r="B225" t="str">
            <v>GOODS REC'D/INVOICE REC'D-NOT YET INVOICED</v>
          </cell>
          <cell r="C225" t="str">
            <v>REPAIR MTL &amp; SUPPLY</v>
          </cell>
          <cell r="D225" t="str">
            <v>69186,C53628,1.0</v>
          </cell>
          <cell r="E225" t="str">
            <v>8115324</v>
          </cell>
          <cell r="F225">
            <v>88.89</v>
          </cell>
          <cell r="G225">
            <v>39286</v>
          </cell>
          <cell r="H225">
            <v>39286</v>
          </cell>
        </row>
        <row r="226">
          <cell r="A226" t="str">
            <v>R2-009JJ-E004</v>
          </cell>
          <cell r="B226" t="str">
            <v>GOODS REC'D/INVOICE REC'D-NOT YET INVOICED</v>
          </cell>
          <cell r="C226" t="str">
            <v>REPAIR MTL &amp; SUPPLY</v>
          </cell>
          <cell r="D226" t="str">
            <v>69186,C53628,1.0</v>
          </cell>
          <cell r="E226" t="str">
            <v>8115325</v>
          </cell>
          <cell r="F226">
            <v>137.1</v>
          </cell>
          <cell r="G226">
            <v>39286</v>
          </cell>
          <cell r="H226">
            <v>39286</v>
          </cell>
        </row>
        <row r="227">
          <cell r="A227" t="str">
            <v>R2-009JJ-E004</v>
          </cell>
          <cell r="B227" t="str">
            <v>GOODS REC'D/INVOICE REC'D-NOT YET INVOICED</v>
          </cell>
          <cell r="C227" t="str">
            <v>REPAIR MTL &amp; SUPPLY</v>
          </cell>
          <cell r="D227" t="str">
            <v>69186,C53628,1.0</v>
          </cell>
          <cell r="E227" t="str">
            <v>8115326</v>
          </cell>
          <cell r="F227">
            <v>238.48</v>
          </cell>
          <cell r="G227">
            <v>39286</v>
          </cell>
          <cell r="H227">
            <v>39286</v>
          </cell>
        </row>
        <row r="228">
          <cell r="A228" t="str">
            <v>R2-009JJ-E004</v>
          </cell>
          <cell r="B228" t="str">
            <v>GOODS REC'D/INVOICE REC'D-NOT YET INVOICED</v>
          </cell>
          <cell r="C228" t="str">
            <v>REPAIR MTL &amp; SUPPLY</v>
          </cell>
          <cell r="D228" t="str">
            <v>69186,C53628,1.0</v>
          </cell>
          <cell r="E228" t="str">
            <v>8115327</v>
          </cell>
          <cell r="F228">
            <v>62.87</v>
          </cell>
          <cell r="G228">
            <v>39286</v>
          </cell>
          <cell r="H228">
            <v>39286</v>
          </cell>
        </row>
        <row r="229">
          <cell r="A229" t="str">
            <v>R2-009JJ-E004</v>
          </cell>
          <cell r="B229" t="str">
            <v>GOODS REC'D/INVOICE REC'D-NOT YET INVOICED</v>
          </cell>
          <cell r="C229" t="str">
            <v>REPAIR MTL &amp; SUPPLY</v>
          </cell>
          <cell r="D229" t="str">
            <v>69186,C53628,1.0</v>
          </cell>
          <cell r="E229" t="str">
            <v>8115328</v>
          </cell>
          <cell r="F229">
            <v>26.02</v>
          </cell>
          <cell r="G229">
            <v>39286</v>
          </cell>
          <cell r="H229">
            <v>39286</v>
          </cell>
        </row>
        <row r="230">
          <cell r="A230" t="str">
            <v>R2-009JJ-E004</v>
          </cell>
          <cell r="B230" t="str">
            <v>GOODS REC'D/INVOICE REC'D-NOT YET INVOICED</v>
          </cell>
          <cell r="C230" t="str">
            <v>REPAIR MTL &amp; SUPPLY</v>
          </cell>
          <cell r="D230" t="str">
            <v>69186,C53628,1.0</v>
          </cell>
          <cell r="E230" t="str">
            <v>8115329</v>
          </cell>
          <cell r="F230">
            <v>93.22</v>
          </cell>
          <cell r="G230">
            <v>39286</v>
          </cell>
          <cell r="H230">
            <v>39286</v>
          </cell>
        </row>
        <row r="231">
          <cell r="A231" t="str">
            <v>R2-009JJ-E004</v>
          </cell>
          <cell r="B231" t="str">
            <v>GOODS REC'D/INVOICE REC'D-NOT YET INVOICED</v>
          </cell>
          <cell r="C231" t="str">
            <v>REPAIR MTL &amp; SUPPLY</v>
          </cell>
          <cell r="D231" t="str">
            <v>69186,C54310,1.0</v>
          </cell>
          <cell r="E231" t="str">
            <v>8118136</v>
          </cell>
          <cell r="F231">
            <v>-126</v>
          </cell>
          <cell r="G231">
            <v>39288</v>
          </cell>
          <cell r="H231">
            <v>39288</v>
          </cell>
        </row>
        <row r="232">
          <cell r="A232" t="str">
            <v>R2-009JJ-E004</v>
          </cell>
          <cell r="B232" t="str">
            <v>GOODS REC'D/INVOICE REC'D-NOT YET INVOICED</v>
          </cell>
          <cell r="C232" t="str">
            <v>REPAIR MTL &amp; SUPPLY</v>
          </cell>
          <cell r="D232" t="str">
            <v>69186,C58419,1.0</v>
          </cell>
          <cell r="E232" t="str">
            <v>8126662</v>
          </cell>
          <cell r="F232">
            <v>-108.4</v>
          </cell>
          <cell r="G232">
            <v>39295</v>
          </cell>
          <cell r="H232">
            <v>39295</v>
          </cell>
        </row>
        <row r="233">
          <cell r="A233" t="str">
            <v>R2-009JJ-E004</v>
          </cell>
          <cell r="B233" t="str">
            <v>GOODS REC'D/INVOICE REC'D-NOT YET INVOICED</v>
          </cell>
          <cell r="C233" t="str">
            <v>REPAIR MTL &amp; SUPPLY</v>
          </cell>
          <cell r="D233" t="str">
            <v>69186,C58419,2.0</v>
          </cell>
          <cell r="E233" t="str">
            <v>8126664</v>
          </cell>
          <cell r="F233">
            <v>-649.32000000000005</v>
          </cell>
          <cell r="G233">
            <v>39295</v>
          </cell>
          <cell r="H233">
            <v>39295</v>
          </cell>
        </row>
        <row r="234">
          <cell r="A234" t="str">
            <v>R2-009JJ-E004</v>
          </cell>
          <cell r="B234" t="str">
            <v>GOODS REC'D/INVOICE REC'D-NOT YET INVOICED</v>
          </cell>
          <cell r="C234" t="str">
            <v>REPAIR MTL &amp; SUPPLY</v>
          </cell>
          <cell r="D234" t="str">
            <v>69186,C58419,3.0</v>
          </cell>
          <cell r="E234" t="str">
            <v>8126666</v>
          </cell>
          <cell r="F234">
            <v>-796.74</v>
          </cell>
          <cell r="G234">
            <v>39295</v>
          </cell>
          <cell r="H234">
            <v>39295</v>
          </cell>
        </row>
        <row r="235">
          <cell r="A235" t="str">
            <v>R2-009JJ-E004</v>
          </cell>
          <cell r="B235" t="str">
            <v>GOODS REC'D/INVOICE REC'D-NOT YET INVOICED</v>
          </cell>
          <cell r="C235" t="str">
            <v>REPAIR MTL &amp; SUPPLY</v>
          </cell>
          <cell r="D235" t="str">
            <v>69186,C53628,1.0</v>
          </cell>
          <cell r="E235" t="str">
            <v>8131781</v>
          </cell>
          <cell r="F235">
            <v>-62.87</v>
          </cell>
          <cell r="G235">
            <v>39303</v>
          </cell>
          <cell r="H235">
            <v>39303</v>
          </cell>
        </row>
        <row r="236">
          <cell r="A236" t="str">
            <v>R2-009JJ-E004</v>
          </cell>
          <cell r="B236" t="str">
            <v>GOODS REC'D/INVOICE REC'D-NOT YET INVOICED</v>
          </cell>
          <cell r="C236" t="str">
            <v>REPAIR MTL &amp; SUPPLY</v>
          </cell>
          <cell r="D236" t="str">
            <v>69186,C53628,1.0</v>
          </cell>
          <cell r="E236" t="str">
            <v>8131824</v>
          </cell>
          <cell r="F236">
            <v>-238.48</v>
          </cell>
          <cell r="G236">
            <v>39303</v>
          </cell>
          <cell r="H236">
            <v>39303</v>
          </cell>
        </row>
        <row r="237">
          <cell r="A237" t="str">
            <v>R2-009JJ-E004</v>
          </cell>
          <cell r="B237" t="str">
            <v>GOODS REC'D/INVOICE REC'D-NOT YET INVOICED</v>
          </cell>
          <cell r="C237" t="str">
            <v>REPAIR MTL &amp; SUPPLY</v>
          </cell>
          <cell r="D237" t="str">
            <v>69186,C53628,1.0</v>
          </cell>
          <cell r="E237" t="str">
            <v>8131871</v>
          </cell>
          <cell r="F237">
            <v>-137.1</v>
          </cell>
          <cell r="G237">
            <v>39303</v>
          </cell>
          <cell r="H237">
            <v>39303</v>
          </cell>
        </row>
        <row r="238">
          <cell r="A238" t="str">
            <v>R2-009JJ-E004</v>
          </cell>
          <cell r="B238" t="str">
            <v>GOODS REC'D/INVOICE REC'D-NOT YET INVOICED</v>
          </cell>
          <cell r="C238" t="str">
            <v>REPAIR MTL &amp; SUPPLY</v>
          </cell>
          <cell r="D238" t="str">
            <v>69186,C53628,1.0</v>
          </cell>
          <cell r="E238" t="str">
            <v>8131873</v>
          </cell>
          <cell r="F238">
            <v>-88.89</v>
          </cell>
          <cell r="G238">
            <v>39303</v>
          </cell>
          <cell r="H238">
            <v>39303</v>
          </cell>
        </row>
        <row r="239">
          <cell r="A239" t="str">
            <v>R2-009JJ-E004</v>
          </cell>
          <cell r="B239" t="str">
            <v>GOODS REC'D/INVOICE REC'D-NOT YET INVOICED</v>
          </cell>
          <cell r="C239" t="str">
            <v>REPAIR MTL &amp; SUPPLY</v>
          </cell>
          <cell r="D239" t="str">
            <v>69186,C53628,1.0</v>
          </cell>
          <cell r="E239" t="str">
            <v>8131875</v>
          </cell>
          <cell r="F239">
            <v>-195.12</v>
          </cell>
          <cell r="G239">
            <v>39303</v>
          </cell>
          <cell r="H239">
            <v>39303</v>
          </cell>
        </row>
        <row r="240">
          <cell r="A240" t="str">
            <v>R2-009JJ-E004</v>
          </cell>
          <cell r="B240" t="str">
            <v>GOODS REC'D/INVOICE REC'D-NOT YET INVOICED</v>
          </cell>
          <cell r="C240" t="str">
            <v>REPAIR MTL &amp; SUPPLY</v>
          </cell>
          <cell r="D240" t="str">
            <v>69186,C53628,1.0</v>
          </cell>
          <cell r="E240" t="str">
            <v>8131877</v>
          </cell>
          <cell r="F240">
            <v>-189.7</v>
          </cell>
          <cell r="G240">
            <v>39303</v>
          </cell>
          <cell r="H240">
            <v>39303</v>
          </cell>
        </row>
        <row r="241">
          <cell r="A241" t="str">
            <v>R2-009JJ-E004</v>
          </cell>
          <cell r="B241" t="str">
            <v>GOODS REC'D/INVOICE REC'D-NOT YET INVOICED</v>
          </cell>
          <cell r="C241" t="str">
            <v>REPAIR MTL &amp; SUPPLY</v>
          </cell>
          <cell r="D241" t="str">
            <v>69186,C53628,1.0</v>
          </cell>
          <cell r="E241" t="str">
            <v>8131879</v>
          </cell>
          <cell r="F241">
            <v>-195.12</v>
          </cell>
          <cell r="G241">
            <v>39303</v>
          </cell>
          <cell r="H241">
            <v>39303</v>
          </cell>
        </row>
        <row r="242">
          <cell r="A242" t="str">
            <v>R2-009JJ-E004</v>
          </cell>
          <cell r="B242" t="str">
            <v>GOODS REC'D/INVOICE REC'D-NOT YET INVOICED</v>
          </cell>
          <cell r="C242" t="str">
            <v>REPAIR MTL &amp; SUPPLY</v>
          </cell>
          <cell r="D242" t="str">
            <v>69186,C53628,1.0</v>
          </cell>
          <cell r="E242" t="str">
            <v>8131881</v>
          </cell>
          <cell r="F242">
            <v>-102.98</v>
          </cell>
          <cell r="G242">
            <v>39303</v>
          </cell>
          <cell r="H242">
            <v>39303</v>
          </cell>
        </row>
        <row r="243">
          <cell r="A243" t="str">
            <v>R2-009JJ-E004</v>
          </cell>
          <cell r="B243" t="str">
            <v>GOODS REC'D/INVOICE REC'D-NOT YET INVOICED</v>
          </cell>
          <cell r="C243" t="str">
            <v>REPAIR MTL &amp; SUPPLY</v>
          </cell>
          <cell r="D243" t="str">
            <v>69186,C53628,1.0</v>
          </cell>
          <cell r="E243" t="str">
            <v>8131927</v>
          </cell>
          <cell r="F243">
            <v>-93.22</v>
          </cell>
          <cell r="G243">
            <v>39303</v>
          </cell>
          <cell r="H243">
            <v>39303</v>
          </cell>
        </row>
        <row r="244">
          <cell r="A244" t="str">
            <v>R2-009JJ-E004</v>
          </cell>
          <cell r="B244" t="str">
            <v>GOODS REC'D/INVOICE REC'D-NOT YET INVOICED</v>
          </cell>
          <cell r="C244" t="str">
            <v>REPAIR MTL &amp; SUPPLY</v>
          </cell>
          <cell r="D244" t="str">
            <v>69186,C53628,1.0</v>
          </cell>
          <cell r="E244" t="str">
            <v>8131929</v>
          </cell>
          <cell r="F244">
            <v>-26.02</v>
          </cell>
          <cell r="G244">
            <v>39303</v>
          </cell>
          <cell r="H244">
            <v>39303</v>
          </cell>
        </row>
        <row r="245">
          <cell r="A245" t="str">
            <v>R2-009JJ-E004</v>
          </cell>
          <cell r="B245" t="str">
            <v>GOODS REC'D/INVOICE REC'D-NOT YET INVOICED</v>
          </cell>
          <cell r="C245" t="str">
            <v>REPAIR MTL &amp; SUPPLY</v>
          </cell>
          <cell r="D245" t="str">
            <v>69186,C53628,1.0</v>
          </cell>
          <cell r="E245" t="str">
            <v>8133081</v>
          </cell>
          <cell r="F245">
            <v>-650.4</v>
          </cell>
          <cell r="G245">
            <v>39304</v>
          </cell>
          <cell r="H245">
            <v>39304</v>
          </cell>
        </row>
        <row r="246">
          <cell r="A246" t="str">
            <v>R2-009JJ-E004</v>
          </cell>
          <cell r="B246" t="str">
            <v>GOODS REC'D/INVOICE REC'D-NOT YET INVOICED</v>
          </cell>
          <cell r="C246" t="str">
            <v>REPAIR MTL &amp; SUPPLY</v>
          </cell>
          <cell r="D246" t="str">
            <v>69186,C53628,1.0</v>
          </cell>
          <cell r="E246" t="str">
            <v>8133083</v>
          </cell>
          <cell r="F246">
            <v>368.56</v>
          </cell>
          <cell r="G246">
            <v>39304</v>
          </cell>
          <cell r="H246">
            <v>39304</v>
          </cell>
        </row>
        <row r="247">
          <cell r="A247" t="str">
            <v>R2-009JJ-E004</v>
          </cell>
          <cell r="B247" t="str">
            <v>GOODS REC'D/INVOICE REC'D-NOT YET INVOICED</v>
          </cell>
          <cell r="C247" t="str">
            <v>REPAIR MTL &amp; SUPPLY</v>
          </cell>
          <cell r="D247" t="str">
            <v>69186,C53628,1.0</v>
          </cell>
          <cell r="E247" t="str">
            <v>8139207</v>
          </cell>
          <cell r="F247">
            <v>-2157.16</v>
          </cell>
          <cell r="G247">
            <v>39309</v>
          </cell>
          <cell r="H247">
            <v>39309</v>
          </cell>
        </row>
        <row r="248">
          <cell r="A248" t="str">
            <v>R2-009JJ-E004</v>
          </cell>
          <cell r="B248" t="str">
            <v>GOODS REC'D/INVOICE REC'D-NOT YET INVOICED</v>
          </cell>
          <cell r="C248" t="str">
            <v>REPAIR MTL &amp; SUPPLY</v>
          </cell>
          <cell r="D248" t="str">
            <v>69186,C53628,1.0</v>
          </cell>
          <cell r="E248" t="str">
            <v>8139209</v>
          </cell>
          <cell r="F248">
            <v>-867.2</v>
          </cell>
          <cell r="G248">
            <v>39309</v>
          </cell>
          <cell r="H248">
            <v>39309</v>
          </cell>
        </row>
        <row r="249">
          <cell r="A249" t="str">
            <v>R2-009JJ-E004</v>
          </cell>
          <cell r="B249" t="str">
            <v>GOODS REC'D/INVOICE REC'D-NOT YET INVOICED</v>
          </cell>
          <cell r="C249" t="str">
            <v>REPAIR MTL &amp; SUPPLY</v>
          </cell>
          <cell r="D249" t="str">
            <v>69186,C53628,1.0</v>
          </cell>
          <cell r="E249" t="str">
            <v>8150188</v>
          </cell>
          <cell r="F249">
            <v>243.9</v>
          </cell>
          <cell r="G249">
            <v>39316</v>
          </cell>
          <cell r="H249">
            <v>39316</v>
          </cell>
        </row>
        <row r="250">
          <cell r="A250" t="str">
            <v>R2-009JJ-E004</v>
          </cell>
          <cell r="B250" t="str">
            <v>GOODS REC'D/INVOICE REC'D-NOT YET INVOICED</v>
          </cell>
          <cell r="C250" t="str">
            <v>REPAIR MTL &amp; SUPPLY</v>
          </cell>
          <cell r="D250" t="str">
            <v>69186,C53628,1.0</v>
          </cell>
          <cell r="E250" t="str">
            <v>8150189</v>
          </cell>
          <cell r="F250">
            <v>195.12</v>
          </cell>
          <cell r="G250">
            <v>39316</v>
          </cell>
          <cell r="H250">
            <v>39316</v>
          </cell>
        </row>
        <row r="251">
          <cell r="A251" t="str">
            <v>R2-009JJ-E004</v>
          </cell>
          <cell r="B251" t="str">
            <v>GOODS REC'D/INVOICE REC'D-NOT YET INVOICED</v>
          </cell>
          <cell r="C251" t="str">
            <v>REPAIR MTL &amp; SUPPLY</v>
          </cell>
          <cell r="D251" t="str">
            <v>69186,C53628,1.0</v>
          </cell>
          <cell r="E251" t="str">
            <v>8152088</v>
          </cell>
          <cell r="F251">
            <v>-243.9</v>
          </cell>
          <cell r="G251">
            <v>39318</v>
          </cell>
          <cell r="H251">
            <v>39318</v>
          </cell>
        </row>
        <row r="252">
          <cell r="A252" t="str">
            <v>R2-009JJ-E004</v>
          </cell>
          <cell r="B252" t="str">
            <v>GOODS REC'D/INVOICE REC'D-NOT YET INVOICED</v>
          </cell>
          <cell r="C252" t="str">
            <v>REPAIR MTL &amp; SUPPLY</v>
          </cell>
          <cell r="D252" t="str">
            <v>69186,C53628,1.0</v>
          </cell>
          <cell r="E252" t="str">
            <v>8152090</v>
          </cell>
          <cell r="F252">
            <v>-195.12</v>
          </cell>
          <cell r="G252">
            <v>39318</v>
          </cell>
          <cell r="H252">
            <v>39318</v>
          </cell>
        </row>
        <row r="253">
          <cell r="A253" t="str">
            <v>R2-009JJ-E004</v>
          </cell>
          <cell r="B253" t="str">
            <v>GOODS REC'D/INVOICE REC'D-NOT YET INVOICED</v>
          </cell>
          <cell r="C253" t="str">
            <v>REPAIR MTL &amp; SUPPLY</v>
          </cell>
          <cell r="D253" t="str">
            <v>69186,C53628,1.0</v>
          </cell>
          <cell r="E253" t="str">
            <v>8152710</v>
          </cell>
          <cell r="F253">
            <v>2157.16</v>
          </cell>
          <cell r="G253">
            <v>39321</v>
          </cell>
          <cell r="H253">
            <v>39321</v>
          </cell>
        </row>
        <row r="254">
          <cell r="A254" t="str">
            <v>R2-009JJ-E004</v>
          </cell>
          <cell r="B254" t="str">
            <v>GOODS REC'D/INVOICE REC'D-NOT YET INVOICED</v>
          </cell>
          <cell r="C254" t="str">
            <v>REPAIR MTL &amp; SUPPLY</v>
          </cell>
          <cell r="D254" t="str">
            <v>69186,C53628,1.0</v>
          </cell>
          <cell r="E254" t="str">
            <v>8152711</v>
          </cell>
          <cell r="F254">
            <v>867.2</v>
          </cell>
          <cell r="G254">
            <v>39321</v>
          </cell>
          <cell r="H254">
            <v>39321</v>
          </cell>
        </row>
        <row r="255">
          <cell r="A255" t="str">
            <v>R2-009JJ-E004</v>
          </cell>
          <cell r="B255" t="str">
            <v>GOODS REC'D/INVOICE REC'D-NOT YET INVOICED</v>
          </cell>
          <cell r="C255" t="str">
            <v>REPAIR MTL &amp; SUPPLY</v>
          </cell>
          <cell r="D255" t="str">
            <v>69186,C53628,1.0</v>
          </cell>
          <cell r="E255" t="str">
            <v>8152712</v>
          </cell>
          <cell r="F255">
            <v>200.54</v>
          </cell>
          <cell r="G255">
            <v>39321</v>
          </cell>
          <cell r="H255">
            <v>39321</v>
          </cell>
        </row>
        <row r="256">
          <cell r="A256" t="str">
            <v>R2-009JJ-E004</v>
          </cell>
          <cell r="B256" t="str">
            <v>GOODS REC'D/INVOICE REC'D-NOT YET INVOICED</v>
          </cell>
          <cell r="C256" t="str">
            <v>REPAIR MTL &amp; SUPPLY</v>
          </cell>
          <cell r="D256" t="str">
            <v>69186,C53628,1.0</v>
          </cell>
          <cell r="E256" t="str">
            <v>8152713</v>
          </cell>
          <cell r="F256">
            <v>428.18</v>
          </cell>
          <cell r="G256">
            <v>39321</v>
          </cell>
          <cell r="H256">
            <v>39321</v>
          </cell>
        </row>
        <row r="257">
          <cell r="A257" t="str">
            <v>R2-009JJ-E004</v>
          </cell>
          <cell r="B257" t="str">
            <v>GOODS REC'D/INVOICE REC'D-NOT YET INVOICED</v>
          </cell>
          <cell r="C257" t="str">
            <v>REPAIR MTL &amp; SUPPLY</v>
          </cell>
          <cell r="D257" t="str">
            <v>69186,C53628,1.0</v>
          </cell>
          <cell r="E257" t="str">
            <v>8152714</v>
          </cell>
          <cell r="F257">
            <v>422.76</v>
          </cell>
          <cell r="G257">
            <v>39321</v>
          </cell>
          <cell r="H257">
            <v>39321</v>
          </cell>
        </row>
        <row r="258">
          <cell r="A258" t="str">
            <v>R2-009JJ-E004</v>
          </cell>
          <cell r="B258" t="str">
            <v>GOODS REC'D/INVOICE REC'D-NOT YET INVOICED</v>
          </cell>
          <cell r="C258" t="str">
            <v>REPAIR MTL &amp; SUPPLY</v>
          </cell>
          <cell r="D258" t="str">
            <v>69186,C53628,1.0</v>
          </cell>
          <cell r="E258" t="str">
            <v>8152715</v>
          </cell>
          <cell r="F258">
            <v>542</v>
          </cell>
          <cell r="G258">
            <v>39321</v>
          </cell>
          <cell r="H258">
            <v>39321</v>
          </cell>
        </row>
        <row r="259">
          <cell r="A259" t="str">
            <v>R2-009JJ-E004</v>
          </cell>
          <cell r="B259" t="str">
            <v>GOODS REC'D/INVOICE REC'D-NOT YET INVOICED</v>
          </cell>
          <cell r="C259" t="str">
            <v>REPAIR MTL &amp; SUPPLY</v>
          </cell>
          <cell r="D259" t="str">
            <v>69186,C53628,1.0</v>
          </cell>
          <cell r="E259" t="str">
            <v>8152716</v>
          </cell>
          <cell r="F259">
            <v>95.39</v>
          </cell>
          <cell r="G259">
            <v>39321</v>
          </cell>
          <cell r="H259">
            <v>39321</v>
          </cell>
        </row>
        <row r="260">
          <cell r="A260" t="str">
            <v>R2-009JJ-E004</v>
          </cell>
          <cell r="B260" t="str">
            <v>GOODS REC'D/INVOICE REC'D-NOT YET INVOICED</v>
          </cell>
          <cell r="C260" t="str">
            <v>REPAIR MTL &amp; SUPPLY</v>
          </cell>
          <cell r="D260" t="str">
            <v>69186,C53628,1.0</v>
          </cell>
          <cell r="E260" t="str">
            <v>8152717</v>
          </cell>
          <cell r="F260">
            <v>34.69</v>
          </cell>
          <cell r="G260">
            <v>39321</v>
          </cell>
          <cell r="H260">
            <v>39321</v>
          </cell>
        </row>
        <row r="261">
          <cell r="A261" t="str">
            <v>R2-009JJ-E004</v>
          </cell>
          <cell r="B261" t="str">
            <v>GOODS REC'D/INVOICE REC'D-NOT YET INVOICED</v>
          </cell>
          <cell r="C261" t="str">
            <v>REPAIR MTL &amp; SUPPLY</v>
          </cell>
          <cell r="D261" t="str">
            <v>69186,C53628,1.0</v>
          </cell>
          <cell r="E261" t="str">
            <v>8152718</v>
          </cell>
          <cell r="F261">
            <v>726.28</v>
          </cell>
          <cell r="G261">
            <v>39321</v>
          </cell>
          <cell r="H261">
            <v>39321</v>
          </cell>
        </row>
        <row r="262">
          <cell r="A262" t="str">
            <v>R2-009JJ-E004</v>
          </cell>
          <cell r="B262" t="str">
            <v>GOODS REC'D/INVOICE REC'D-NOT YET INVOICED</v>
          </cell>
          <cell r="C262" t="str">
            <v>REPAIR MTL &amp; SUPPLY</v>
          </cell>
          <cell r="D262" t="str">
            <v>69186,C53628,1.0</v>
          </cell>
          <cell r="E262" t="str">
            <v>8152719</v>
          </cell>
          <cell r="F262">
            <v>176.69</v>
          </cell>
          <cell r="G262">
            <v>39321</v>
          </cell>
          <cell r="H262">
            <v>39321</v>
          </cell>
        </row>
        <row r="263">
          <cell r="A263" t="str">
            <v>R2-009JJ-E004</v>
          </cell>
          <cell r="B263" t="str">
            <v>GOODS REC'D/INVOICE REC'D-NOT YET INVOICED</v>
          </cell>
          <cell r="C263" t="str">
            <v>REPAIR MTL &amp; SUPPLY</v>
          </cell>
          <cell r="D263" t="str">
            <v>69186,C53628,1.0</v>
          </cell>
          <cell r="E263" t="str">
            <v>8152720</v>
          </cell>
          <cell r="F263">
            <v>211.38</v>
          </cell>
          <cell r="G263">
            <v>39321</v>
          </cell>
          <cell r="H263">
            <v>39321</v>
          </cell>
        </row>
        <row r="264">
          <cell r="A264" t="str">
            <v>R2-009JJ-E004</v>
          </cell>
          <cell r="B264" t="str">
            <v>GOODS REC'D/INVOICE REC'D-NOT YET INVOICED</v>
          </cell>
          <cell r="C264" t="str">
            <v>REPAIR MTL &amp; SUPPLY</v>
          </cell>
          <cell r="D264" t="str">
            <v>69186,C53628,1.0</v>
          </cell>
          <cell r="E264" t="str">
            <v>8152721</v>
          </cell>
          <cell r="F264">
            <v>34.69</v>
          </cell>
          <cell r="G264">
            <v>39321</v>
          </cell>
          <cell r="H264">
            <v>39321</v>
          </cell>
        </row>
        <row r="265">
          <cell r="A265" t="str">
            <v>R2-009JJ-E004</v>
          </cell>
          <cell r="B265" t="str">
            <v>GOODS REC'D/INVOICE REC'D-NOT YET INVOICED</v>
          </cell>
          <cell r="C265" t="str">
            <v>REPAIR MTL &amp; SUPPLY</v>
          </cell>
          <cell r="D265" t="str">
            <v>69186,C53628,1.0</v>
          </cell>
          <cell r="E265" t="str">
            <v>8164410</v>
          </cell>
          <cell r="F265">
            <v>-2157.16</v>
          </cell>
          <cell r="G265">
            <v>39330</v>
          </cell>
          <cell r="H265">
            <v>39330</v>
          </cell>
        </row>
        <row r="266">
          <cell r="A266" t="str">
            <v>R2-009JJ-E004</v>
          </cell>
          <cell r="B266" t="str">
            <v>GOODS REC'D/INVOICE REC'D-NOT YET INVOICED</v>
          </cell>
          <cell r="C266" t="str">
            <v>REPAIR MTL &amp; SUPPLY</v>
          </cell>
          <cell r="D266" t="str">
            <v>69186,C53628,1.0</v>
          </cell>
          <cell r="E266" t="str">
            <v>8164412</v>
          </cell>
          <cell r="F266">
            <v>-867.2</v>
          </cell>
          <cell r="G266">
            <v>39330</v>
          </cell>
          <cell r="H266">
            <v>39330</v>
          </cell>
        </row>
        <row r="267">
          <cell r="A267" t="str">
            <v>R2-009JJ-E004</v>
          </cell>
          <cell r="B267" t="str">
            <v>GOODS REC'D/INVOICE REC'D-NOT YET INVOICED</v>
          </cell>
          <cell r="C267" t="str">
            <v>REPAIR MTL &amp; SUPPLY</v>
          </cell>
          <cell r="D267" t="str">
            <v>69186,C53628,1.0</v>
          </cell>
          <cell r="E267" t="str">
            <v>8164414</v>
          </cell>
          <cell r="F267">
            <v>-200.54</v>
          </cell>
          <cell r="G267">
            <v>39330</v>
          </cell>
          <cell r="H267">
            <v>39330</v>
          </cell>
        </row>
        <row r="268">
          <cell r="A268" t="str">
            <v>R2-009JJ-E004</v>
          </cell>
          <cell r="B268" t="str">
            <v>GOODS REC'D/INVOICE REC'D-NOT YET INVOICED</v>
          </cell>
          <cell r="C268" t="str">
            <v>REPAIR MTL &amp; SUPPLY</v>
          </cell>
          <cell r="D268" t="str">
            <v>69186,C53628,1.0</v>
          </cell>
          <cell r="E268" t="str">
            <v>8164416</v>
          </cell>
          <cell r="F268">
            <v>-428.18</v>
          </cell>
          <cell r="G268">
            <v>39330</v>
          </cell>
          <cell r="H268">
            <v>39330</v>
          </cell>
        </row>
        <row r="269">
          <cell r="A269" t="str">
            <v>R2-009JJ-E004</v>
          </cell>
          <cell r="B269" t="str">
            <v>GOODS REC'D/INVOICE REC'D-NOT YET INVOICED</v>
          </cell>
          <cell r="C269" t="str">
            <v>REPAIR MTL &amp; SUPPLY</v>
          </cell>
          <cell r="D269" t="str">
            <v>69186,C53628,1.0</v>
          </cell>
          <cell r="E269" t="str">
            <v>8164418</v>
          </cell>
          <cell r="F269">
            <v>-422.76</v>
          </cell>
          <cell r="G269">
            <v>39330</v>
          </cell>
          <cell r="H269">
            <v>39330</v>
          </cell>
        </row>
        <row r="270">
          <cell r="A270" t="str">
            <v>R2-009JJ-E004</v>
          </cell>
          <cell r="B270" t="str">
            <v>GOODS REC'D/INVOICE REC'D-NOT YET INVOICED</v>
          </cell>
          <cell r="C270" t="str">
            <v>REPAIR MTL &amp; SUPPLY</v>
          </cell>
          <cell r="D270" t="str">
            <v>69186,C53628,1.0</v>
          </cell>
          <cell r="E270" t="str">
            <v>8164420</v>
          </cell>
          <cell r="F270">
            <v>-542</v>
          </cell>
          <cell r="G270">
            <v>39330</v>
          </cell>
          <cell r="H270">
            <v>39330</v>
          </cell>
        </row>
        <row r="271">
          <cell r="A271" t="str">
            <v>R2-009JJ-E004</v>
          </cell>
          <cell r="B271" t="str">
            <v>GOODS REC'D/INVOICE REC'D-NOT YET INVOICED</v>
          </cell>
          <cell r="C271" t="str">
            <v>REPAIR MTL &amp; SUPPLY</v>
          </cell>
          <cell r="D271" t="str">
            <v>69186,C53628,1.0</v>
          </cell>
          <cell r="E271" t="str">
            <v>8164422</v>
          </cell>
          <cell r="F271">
            <v>-95.39</v>
          </cell>
          <cell r="G271">
            <v>39330</v>
          </cell>
          <cell r="H271">
            <v>39330</v>
          </cell>
        </row>
        <row r="272">
          <cell r="A272" t="str">
            <v>R2-009JJ-E004</v>
          </cell>
          <cell r="B272" t="str">
            <v>GOODS REC'D/INVOICE REC'D-NOT YET INVOICED</v>
          </cell>
          <cell r="C272" t="str">
            <v>REPAIR MTL &amp; SUPPLY</v>
          </cell>
          <cell r="D272" t="str">
            <v>69186,C53628,1.0</v>
          </cell>
          <cell r="E272" t="str">
            <v>8164424</v>
          </cell>
          <cell r="F272">
            <v>-34.69</v>
          </cell>
          <cell r="G272">
            <v>39330</v>
          </cell>
          <cell r="H272">
            <v>39330</v>
          </cell>
        </row>
        <row r="273">
          <cell r="A273" t="str">
            <v>R2-009JJ-E004</v>
          </cell>
          <cell r="B273" t="str">
            <v>GOODS REC'D/INVOICE REC'D-NOT YET INVOICED</v>
          </cell>
          <cell r="C273" t="str">
            <v>REPAIR MTL &amp; SUPPLY</v>
          </cell>
          <cell r="D273" t="str">
            <v>69186,C53628,1.0</v>
          </cell>
          <cell r="E273" t="str">
            <v>8164428</v>
          </cell>
          <cell r="F273">
            <v>-726.28</v>
          </cell>
          <cell r="G273">
            <v>39330</v>
          </cell>
          <cell r="H273">
            <v>39330</v>
          </cell>
        </row>
        <row r="274">
          <cell r="A274" t="str">
            <v>R2-009JJ-E004</v>
          </cell>
          <cell r="B274" t="str">
            <v>GOODS REC'D/INVOICE REC'D-NOT YET INVOICED</v>
          </cell>
          <cell r="C274" t="str">
            <v>REPAIR MTL &amp; SUPPLY</v>
          </cell>
          <cell r="D274" t="str">
            <v>69186,C53628,1.0</v>
          </cell>
          <cell r="E274" t="str">
            <v>8164430</v>
          </cell>
          <cell r="F274">
            <v>-176.69</v>
          </cell>
          <cell r="G274">
            <v>39330</v>
          </cell>
          <cell r="H274">
            <v>39330</v>
          </cell>
        </row>
        <row r="275">
          <cell r="A275" t="str">
            <v>R2-009JJ-E004</v>
          </cell>
          <cell r="B275" t="str">
            <v>GOODS REC'D/INVOICE REC'D-NOT YET INVOICED</v>
          </cell>
          <cell r="C275" t="str">
            <v>REPAIR MTL &amp; SUPPLY</v>
          </cell>
          <cell r="D275" t="str">
            <v>69186,C53628,1.0</v>
          </cell>
          <cell r="E275" t="str">
            <v>8164432</v>
          </cell>
          <cell r="F275">
            <v>-211.38</v>
          </cell>
          <cell r="G275">
            <v>39330</v>
          </cell>
          <cell r="H275">
            <v>39330</v>
          </cell>
        </row>
        <row r="276">
          <cell r="A276" t="str">
            <v>R2-009JJ-E004</v>
          </cell>
          <cell r="B276" t="str">
            <v>GOODS REC'D/INVOICE REC'D-NOT YET INVOICED</v>
          </cell>
          <cell r="C276" t="str">
            <v>REPAIR MTL &amp; SUPPLY</v>
          </cell>
          <cell r="D276" t="str">
            <v>69186,C53628,1.0</v>
          </cell>
          <cell r="E276" t="str">
            <v>8164434</v>
          </cell>
          <cell r="F276">
            <v>-34.69</v>
          </cell>
          <cell r="G276">
            <v>39330</v>
          </cell>
          <cell r="H276">
            <v>39330</v>
          </cell>
        </row>
        <row r="277">
          <cell r="A277" t="str">
            <v>R2-009JJ-E004</v>
          </cell>
          <cell r="B277" t="str">
            <v>GOODS REC'D/INVOICE REC'D-NOT YET INVOICED</v>
          </cell>
          <cell r="C277" t="str">
            <v>REPAIR MTL &amp; SUPPLY</v>
          </cell>
          <cell r="D277" t="str">
            <v>69186,C53628,1.0</v>
          </cell>
          <cell r="E277" t="str">
            <v>8167703</v>
          </cell>
          <cell r="F277">
            <v>27.1</v>
          </cell>
          <cell r="G277">
            <v>39335</v>
          </cell>
          <cell r="H277">
            <v>39335</v>
          </cell>
        </row>
        <row r="278">
          <cell r="A278" t="str">
            <v>R2-009JJ-E004</v>
          </cell>
          <cell r="B278" t="str">
            <v>GOODS REC'D/INVOICE REC'D-NOT YET INVOICED</v>
          </cell>
          <cell r="C278" t="str">
            <v>REPAIR MTL &amp; SUPPLY</v>
          </cell>
          <cell r="D278" t="str">
            <v>69186,C53628,1.0</v>
          </cell>
          <cell r="E278" t="str">
            <v>8167716</v>
          </cell>
          <cell r="F278">
            <v>422.76</v>
          </cell>
          <cell r="G278">
            <v>39335</v>
          </cell>
          <cell r="H278">
            <v>39335</v>
          </cell>
        </row>
        <row r="279">
          <cell r="A279" t="str">
            <v>R2-009JJ-E004</v>
          </cell>
          <cell r="B279" t="str">
            <v>GOODS REC'D/INVOICE REC'D-NOT YET INVOICED</v>
          </cell>
          <cell r="C279" t="str">
            <v>REPAIR MTL &amp; SUPPLY</v>
          </cell>
          <cell r="D279" t="str">
            <v>69186,C53628,1.0</v>
          </cell>
          <cell r="E279" t="str">
            <v>8167715</v>
          </cell>
          <cell r="F279">
            <v>195.12</v>
          </cell>
          <cell r="G279">
            <v>39335</v>
          </cell>
          <cell r="H279">
            <v>39335</v>
          </cell>
        </row>
        <row r="280">
          <cell r="A280" t="str">
            <v>R2-009JJ-E004</v>
          </cell>
          <cell r="B280" t="str">
            <v>GOODS REC'D/INVOICE REC'D-NOT YET INVOICED</v>
          </cell>
          <cell r="C280" t="str">
            <v>REPAIR MTL &amp; SUPPLY</v>
          </cell>
          <cell r="D280" t="str">
            <v>69186,C53628,1.0</v>
          </cell>
          <cell r="E280" t="str">
            <v>8167717</v>
          </cell>
          <cell r="F280">
            <v>1300.8</v>
          </cell>
          <cell r="G280">
            <v>39335</v>
          </cell>
          <cell r="H280">
            <v>39335</v>
          </cell>
        </row>
        <row r="281">
          <cell r="A281" t="str">
            <v>R2-009JJ-E004</v>
          </cell>
          <cell r="B281" t="str">
            <v>GOODS REC'D/INVOICE REC'D-NOT YET INVOICED</v>
          </cell>
          <cell r="C281" t="str">
            <v>REPAIR MTL &amp; SUPPLY</v>
          </cell>
          <cell r="D281" t="str">
            <v>69186,C53628,1.0</v>
          </cell>
          <cell r="E281" t="str">
            <v>8167718</v>
          </cell>
          <cell r="F281">
            <v>867.2</v>
          </cell>
          <cell r="G281">
            <v>39335</v>
          </cell>
          <cell r="H281">
            <v>39335</v>
          </cell>
        </row>
        <row r="282">
          <cell r="A282" t="str">
            <v>R2-009JJ-E004</v>
          </cell>
          <cell r="B282" t="str">
            <v>GOODS REC'D/INVOICE REC'D-NOT YET INVOICED</v>
          </cell>
          <cell r="C282" t="str">
            <v>REPAIR MTL &amp; SUPPLY</v>
          </cell>
          <cell r="D282" t="str">
            <v>69186,C59381,1.0</v>
          </cell>
          <cell r="E282" t="str">
            <v>8169240</v>
          </cell>
          <cell r="F282">
            <v>1350.66</v>
          </cell>
          <cell r="G282">
            <v>39336</v>
          </cell>
          <cell r="H282">
            <v>39336</v>
          </cell>
        </row>
        <row r="283">
          <cell r="A283" t="str">
            <v>R2-009JJ-E004</v>
          </cell>
          <cell r="B283" t="str">
            <v>GOODS REC'D/INVOICE REC'D-NOT YET INVOICED</v>
          </cell>
          <cell r="C283" t="str">
            <v>REPAIR MTL &amp; SUPPLY</v>
          </cell>
          <cell r="D283" t="str">
            <v>69186,C59381,2.0</v>
          </cell>
          <cell r="E283" t="str">
            <v>8169241</v>
          </cell>
          <cell r="F283">
            <v>1350.66</v>
          </cell>
          <cell r="G283">
            <v>39336</v>
          </cell>
          <cell r="H283">
            <v>39336</v>
          </cell>
        </row>
        <row r="284">
          <cell r="A284" t="str">
            <v>R2-009JJ-E004</v>
          </cell>
          <cell r="B284" t="str">
            <v>GOODS REC'D/INVOICE REC'D-NOT YET INVOICED</v>
          </cell>
          <cell r="C284" t="str">
            <v>REPAIR MTL &amp; SUPPLY</v>
          </cell>
          <cell r="D284" t="str">
            <v>69186,C59381,3.0</v>
          </cell>
          <cell r="E284" t="str">
            <v>8169242</v>
          </cell>
          <cell r="F284">
            <v>2701.33</v>
          </cell>
          <cell r="G284">
            <v>39336</v>
          </cell>
          <cell r="H284">
            <v>39336</v>
          </cell>
        </row>
        <row r="285">
          <cell r="A285" t="str">
            <v>R2-009JJ-E004</v>
          </cell>
          <cell r="B285" t="str">
            <v>GOODS REC'D/INVOICE REC'D-NOT YET INVOICED</v>
          </cell>
          <cell r="C285" t="str">
            <v>REPAIR MTL &amp; SUPPLY</v>
          </cell>
          <cell r="D285" t="str">
            <v>69186,C59381,4.0</v>
          </cell>
          <cell r="E285" t="str">
            <v>8169243</v>
          </cell>
          <cell r="F285">
            <v>1440.64</v>
          </cell>
          <cell r="G285">
            <v>39336</v>
          </cell>
          <cell r="H285">
            <v>39336</v>
          </cell>
        </row>
        <row r="286">
          <cell r="A286" t="str">
            <v>R2-009JJ-E004</v>
          </cell>
          <cell r="B286" t="str">
            <v>GOODS REC'D/INVOICE REC'D-NOT YET INVOICED</v>
          </cell>
          <cell r="C286" t="str">
            <v>REPAIR MTL &amp; SUPPLY</v>
          </cell>
          <cell r="D286" t="str">
            <v>69186,C59381,5.0</v>
          </cell>
          <cell r="E286" t="str">
            <v>8169244</v>
          </cell>
          <cell r="F286">
            <v>1295.3800000000001</v>
          </cell>
          <cell r="G286">
            <v>39336</v>
          </cell>
          <cell r="H286">
            <v>39336</v>
          </cell>
        </row>
        <row r="287">
          <cell r="A287" t="str">
            <v>R2-009JJ-E004</v>
          </cell>
          <cell r="B287" t="str">
            <v>GOODS REC'D/INVOICE REC'D-NOT YET INVOICED</v>
          </cell>
          <cell r="C287" t="str">
            <v>REPAIR MTL &amp; SUPPLY</v>
          </cell>
          <cell r="D287" t="str">
            <v>69186,C59381,6.0</v>
          </cell>
          <cell r="E287" t="str">
            <v>8169245</v>
          </cell>
          <cell r="F287">
            <v>1012.46</v>
          </cell>
          <cell r="G287">
            <v>39336</v>
          </cell>
          <cell r="H287">
            <v>39336</v>
          </cell>
        </row>
        <row r="288">
          <cell r="A288" t="str">
            <v>R2-009JJ-E004</v>
          </cell>
          <cell r="B288" t="str">
            <v>GOODS REC'D/INVOICE REC'D-NOT YET INVOICED</v>
          </cell>
          <cell r="C288" t="str">
            <v>REPAIR MTL &amp; SUPPLY</v>
          </cell>
          <cell r="D288" t="str">
            <v>69186,C59381,7.0</v>
          </cell>
          <cell r="E288" t="str">
            <v>8169246</v>
          </cell>
          <cell r="F288">
            <v>1949.03</v>
          </cell>
          <cell r="G288">
            <v>39336</v>
          </cell>
          <cell r="H288">
            <v>39336</v>
          </cell>
        </row>
        <row r="289">
          <cell r="A289" t="str">
            <v>R2-009JJ-E004</v>
          </cell>
          <cell r="B289" t="str">
            <v>GOODS REC'D/INVOICE REC'D-NOT YET INVOICED</v>
          </cell>
          <cell r="C289" t="str">
            <v>REPAIR MTL &amp; SUPPLY</v>
          </cell>
          <cell r="D289" t="str">
            <v>69186,C59381,8.0</v>
          </cell>
          <cell r="E289" t="str">
            <v>8169247</v>
          </cell>
          <cell r="F289">
            <v>1478.58</v>
          </cell>
          <cell r="G289">
            <v>39336</v>
          </cell>
          <cell r="H289">
            <v>39336</v>
          </cell>
        </row>
        <row r="290">
          <cell r="A290" t="str">
            <v>R2-009JJ-E004</v>
          </cell>
          <cell r="B290" t="str">
            <v>GOODS REC'D/INVOICE REC'D-NOT YET INVOICED</v>
          </cell>
          <cell r="C290" t="str">
            <v>REPAIR MTL &amp; SUPPLY</v>
          </cell>
          <cell r="D290" t="str">
            <v>69186,C59381,9.0</v>
          </cell>
          <cell r="E290" t="str">
            <v>8169248</v>
          </cell>
          <cell r="F290">
            <v>644.98</v>
          </cell>
          <cell r="G290">
            <v>39336</v>
          </cell>
          <cell r="H290">
            <v>39336</v>
          </cell>
        </row>
        <row r="291">
          <cell r="A291" t="str">
            <v>R2-009JJ-E004</v>
          </cell>
          <cell r="B291" t="str">
            <v>GOODS REC'D/INVOICE REC'D-NOT YET INVOICED</v>
          </cell>
          <cell r="C291" t="str">
            <v>REPAIR MTL &amp; SUPPLY</v>
          </cell>
          <cell r="D291" t="str">
            <v>69186,C59381,10.0</v>
          </cell>
          <cell r="E291" t="str">
            <v>8169249</v>
          </cell>
          <cell r="F291">
            <v>1864.48</v>
          </cell>
          <cell r="G291">
            <v>39336</v>
          </cell>
          <cell r="H291">
            <v>39336</v>
          </cell>
        </row>
        <row r="292">
          <cell r="A292" t="str">
            <v>R2-009JJ-E004</v>
          </cell>
          <cell r="B292" t="str">
            <v>GOODS REC'D/INVOICE REC'D-NOT YET INVOICED</v>
          </cell>
          <cell r="C292" t="str">
            <v>REPAIR MTL &amp; SUPPLY</v>
          </cell>
          <cell r="D292" t="str">
            <v>69186,C59381,11.0</v>
          </cell>
          <cell r="E292" t="str">
            <v>8169250</v>
          </cell>
          <cell r="F292">
            <v>1550.12</v>
          </cell>
          <cell r="G292">
            <v>39336</v>
          </cell>
          <cell r="H292">
            <v>39336</v>
          </cell>
        </row>
        <row r="293">
          <cell r="A293" t="str">
            <v>R2-009JJ-E004</v>
          </cell>
          <cell r="B293" t="str">
            <v>GOODS REC'D/INVOICE REC'D-NOT YET INVOICED</v>
          </cell>
          <cell r="C293" t="str">
            <v>REPAIR MTL &amp; SUPPLY</v>
          </cell>
          <cell r="D293" t="str">
            <v>69186,C59381,12.0</v>
          </cell>
          <cell r="E293" t="str">
            <v>8169251</v>
          </cell>
          <cell r="F293">
            <v>960.42</v>
          </cell>
          <cell r="G293">
            <v>39336</v>
          </cell>
          <cell r="H293">
            <v>39336</v>
          </cell>
        </row>
        <row r="294">
          <cell r="A294" t="str">
            <v>R2-009JJ-E004</v>
          </cell>
          <cell r="B294" t="str">
            <v>GOODS REC'D/INVOICE REC'D-NOT YET INVOICED</v>
          </cell>
          <cell r="C294" t="str">
            <v>REPAIR MTL &amp; SUPPLY</v>
          </cell>
          <cell r="D294" t="str">
            <v>69186,C59381,13.0</v>
          </cell>
          <cell r="E294" t="str">
            <v>8169252</v>
          </cell>
          <cell r="F294">
            <v>437.94</v>
          </cell>
          <cell r="G294">
            <v>39336</v>
          </cell>
          <cell r="H294">
            <v>39336</v>
          </cell>
        </row>
        <row r="295">
          <cell r="A295" t="str">
            <v>R2-009JJ-E004</v>
          </cell>
          <cell r="B295" t="str">
            <v>GOODS REC'D/INVOICE REC'D-NOT YET INVOICED</v>
          </cell>
          <cell r="C295" t="str">
            <v>REPAIR MTL &amp; SUPPLY</v>
          </cell>
          <cell r="D295" t="str">
            <v>69186,C59381,14.0</v>
          </cell>
          <cell r="E295" t="str">
            <v>8169253</v>
          </cell>
          <cell r="F295">
            <v>2276.4</v>
          </cell>
          <cell r="G295">
            <v>39336</v>
          </cell>
          <cell r="H295">
            <v>39336</v>
          </cell>
        </row>
        <row r="296">
          <cell r="A296" t="str">
            <v>R2-009JJ-E004</v>
          </cell>
          <cell r="B296" t="str">
            <v>GOODS REC'D/INVOICE REC'D-NOT YET INVOICED</v>
          </cell>
          <cell r="C296" t="str">
            <v>REPAIR MTL &amp; SUPPLY</v>
          </cell>
          <cell r="D296" t="str">
            <v>69186,C59381,15.0</v>
          </cell>
          <cell r="E296" t="str">
            <v>8169254</v>
          </cell>
          <cell r="F296">
            <v>813</v>
          </cell>
          <cell r="G296">
            <v>39336</v>
          </cell>
          <cell r="H296">
            <v>39336</v>
          </cell>
        </row>
        <row r="297">
          <cell r="A297" t="str">
            <v>R2-009JJ-E004</v>
          </cell>
          <cell r="B297" t="str">
            <v>GOODS REC'D/INVOICE REC'D-NOT YET INVOICED</v>
          </cell>
          <cell r="C297" t="str">
            <v>REPAIR MTL &amp; SUPPLY</v>
          </cell>
          <cell r="D297" t="str">
            <v>69186,C59381,16.0</v>
          </cell>
          <cell r="E297" t="str">
            <v>8169255</v>
          </cell>
          <cell r="F297">
            <v>1478.58</v>
          </cell>
          <cell r="G297">
            <v>39336</v>
          </cell>
          <cell r="H297">
            <v>39336</v>
          </cell>
        </row>
        <row r="298">
          <cell r="A298" t="str">
            <v>R2-009JJ-E004</v>
          </cell>
          <cell r="B298" t="str">
            <v>GOODS REC'D/INVOICE REC'D-NOT YET INVOICED</v>
          </cell>
          <cell r="C298" t="str">
            <v>REPAIR MTL &amp; SUPPLY</v>
          </cell>
          <cell r="D298" t="str">
            <v>69186,C54310,1.0</v>
          </cell>
          <cell r="E298" t="str">
            <v>8172636</v>
          </cell>
          <cell r="F298">
            <v>126</v>
          </cell>
          <cell r="G298">
            <v>39337</v>
          </cell>
          <cell r="H298">
            <v>39337</v>
          </cell>
        </row>
        <row r="299">
          <cell r="A299" t="str">
            <v>R2-009JJ-E004</v>
          </cell>
          <cell r="B299" t="str">
            <v>GOODS REC'D/INVOICE REC'D-NOT YET INVOICED</v>
          </cell>
          <cell r="C299" t="str">
            <v>REPAIR MTL &amp; SUPPLY</v>
          </cell>
          <cell r="D299" t="str">
            <v>69186,C54310,1.0</v>
          </cell>
          <cell r="E299" t="str">
            <v>8173969</v>
          </cell>
          <cell r="F299">
            <v>-126</v>
          </cell>
          <cell r="G299">
            <v>39339</v>
          </cell>
          <cell r="H299">
            <v>39339</v>
          </cell>
        </row>
        <row r="300">
          <cell r="A300" t="str">
            <v>R2-009JJ-E004</v>
          </cell>
          <cell r="B300" t="str">
            <v>GOODS REC'D/INVOICE REC'D-NOT YET INVOICED</v>
          </cell>
          <cell r="C300" t="str">
            <v>REPAIR MTL &amp; SUPPLY</v>
          </cell>
          <cell r="D300" t="str">
            <v>69918,C59882,1.0</v>
          </cell>
          <cell r="E300" t="str">
            <v>8178665</v>
          </cell>
          <cell r="F300">
            <v>740.4</v>
          </cell>
          <cell r="G300">
            <v>39342</v>
          </cell>
          <cell r="H300">
            <v>39342</v>
          </cell>
        </row>
        <row r="301">
          <cell r="A301" t="str">
            <v>R2-009JJ-E004</v>
          </cell>
          <cell r="B301" t="str">
            <v>GOODS REC'D/INVOICE REC'D-NOT YET INVOICED</v>
          </cell>
          <cell r="C301" t="str">
            <v>REPAIR MTL &amp; SUPPLY</v>
          </cell>
          <cell r="D301" t="str">
            <v>69186,C53628,1.0</v>
          </cell>
          <cell r="E301" t="str">
            <v>8179355</v>
          </cell>
          <cell r="F301">
            <v>2157.16</v>
          </cell>
          <cell r="G301">
            <v>39342</v>
          </cell>
          <cell r="H301">
            <v>39342</v>
          </cell>
        </row>
        <row r="302">
          <cell r="A302" t="str">
            <v>R2-009JJ-E004</v>
          </cell>
          <cell r="B302" t="str">
            <v>GOODS REC'D/INVOICE REC'D-NOT YET INVOICED</v>
          </cell>
          <cell r="C302" t="str">
            <v>REPAIR MTL &amp; SUPPLY</v>
          </cell>
          <cell r="D302" t="str">
            <v>69186,C54310,1.0</v>
          </cell>
          <cell r="E302" t="str">
            <v>8182758</v>
          </cell>
          <cell r="F302">
            <v>126</v>
          </cell>
          <cell r="G302">
            <v>39344</v>
          </cell>
          <cell r="H302">
            <v>39344</v>
          </cell>
        </row>
        <row r="303">
          <cell r="A303" t="str">
            <v>R2-009JJ-E004</v>
          </cell>
          <cell r="B303" t="str">
            <v>GOODS REC'D/INVOICE REC'D-NOT YET INVOICED</v>
          </cell>
          <cell r="C303" t="str">
            <v>REPAIR MTL &amp; SUPPLY</v>
          </cell>
          <cell r="D303" t="str">
            <v>69186,C58403,3.0</v>
          </cell>
          <cell r="E303" t="str">
            <v>8182783</v>
          </cell>
          <cell r="F303">
            <v>61.79</v>
          </cell>
          <cell r="G303">
            <v>39344</v>
          </cell>
          <cell r="H303">
            <v>39344</v>
          </cell>
        </row>
        <row r="304">
          <cell r="A304" t="str">
            <v>R2-009JJ-E004</v>
          </cell>
          <cell r="B304" t="str">
            <v>GOODS REC'D/INVOICE REC'D-NOT YET INVOICED</v>
          </cell>
          <cell r="C304" t="str">
            <v>REPAIR MTL &amp; SUPPLY</v>
          </cell>
          <cell r="D304" t="str">
            <v>69186,C58403,1.0</v>
          </cell>
          <cell r="E304" t="str">
            <v>8182781</v>
          </cell>
          <cell r="F304">
            <v>705.68</v>
          </cell>
          <cell r="G304">
            <v>39344</v>
          </cell>
          <cell r="H304">
            <v>39344</v>
          </cell>
        </row>
        <row r="305">
          <cell r="A305" t="str">
            <v>R2-009JJ-E004</v>
          </cell>
          <cell r="B305" t="str">
            <v>GOODS REC'D/INVOICE REC'D-NOT YET INVOICED</v>
          </cell>
          <cell r="C305" t="str">
            <v>REPAIR MTL &amp; SUPPLY</v>
          </cell>
          <cell r="D305" t="str">
            <v>69186,C58403,2.0</v>
          </cell>
          <cell r="E305" t="str">
            <v>8182782</v>
          </cell>
          <cell r="F305">
            <v>321.95</v>
          </cell>
          <cell r="G305">
            <v>39344</v>
          </cell>
          <cell r="H305">
            <v>39344</v>
          </cell>
        </row>
        <row r="306">
          <cell r="A306" t="str">
            <v>R2-009JJ-E004</v>
          </cell>
          <cell r="B306" t="str">
            <v>GOODS REC'D/INVOICE REC'D-NOT YET INVOICED</v>
          </cell>
          <cell r="C306" t="str">
            <v>REPAIR MTL &amp; SUPPLY</v>
          </cell>
          <cell r="D306" t="str">
            <v>69186,C58403,4.0</v>
          </cell>
          <cell r="E306" t="str">
            <v>8182784</v>
          </cell>
          <cell r="F306">
            <v>108.4</v>
          </cell>
          <cell r="G306">
            <v>39344</v>
          </cell>
          <cell r="H306">
            <v>39344</v>
          </cell>
        </row>
        <row r="307">
          <cell r="A307" t="str">
            <v>R2-009JJ-E004</v>
          </cell>
          <cell r="B307" t="str">
            <v>GOODS REC'D/INVOICE REC'D-NOT YET INVOICED</v>
          </cell>
          <cell r="C307" t="str">
            <v>REPAIR MTL &amp; SUPPLY</v>
          </cell>
          <cell r="D307" t="str">
            <v>69186,C59382,1.0</v>
          </cell>
          <cell r="E307" t="str">
            <v>8189150</v>
          </cell>
          <cell r="F307">
            <v>184.28</v>
          </cell>
          <cell r="G307">
            <v>39351</v>
          </cell>
          <cell r="H307">
            <v>39351</v>
          </cell>
        </row>
        <row r="308">
          <cell r="A308" t="str">
            <v>R2-009JJ-E004</v>
          </cell>
          <cell r="B308" t="str">
            <v>GOODS REC'D/INVOICE REC'D-NOT YET INVOICED</v>
          </cell>
          <cell r="C308" t="str">
            <v>REPAIR MTL &amp; SUPPLY</v>
          </cell>
          <cell r="D308" t="str">
            <v>69186,C53628,1.0</v>
          </cell>
          <cell r="E308" t="str">
            <v>8193406</v>
          </cell>
          <cell r="F308">
            <v>-1300.8</v>
          </cell>
          <cell r="G308">
            <v>39352</v>
          </cell>
          <cell r="H308">
            <v>39352</v>
          </cell>
        </row>
        <row r="309">
          <cell r="A309" t="str">
            <v>R2-009JJ-E004</v>
          </cell>
          <cell r="B309" t="str">
            <v>GOODS REC'D/INVOICE REC'D-NOT YET INVOICED</v>
          </cell>
          <cell r="C309" t="str">
            <v>REPAIR MTL &amp; SUPPLY</v>
          </cell>
          <cell r="D309" t="str">
            <v>69186,C53628,1.0</v>
          </cell>
          <cell r="E309" t="str">
            <v>8193408</v>
          </cell>
          <cell r="F309">
            <v>-867.2</v>
          </cell>
          <cell r="G309">
            <v>39352</v>
          </cell>
          <cell r="H309">
            <v>39352</v>
          </cell>
        </row>
        <row r="310">
          <cell r="A310" t="str">
            <v>R2-009JJ-E004</v>
          </cell>
          <cell r="B310" t="str">
            <v>GOODS REC'D/INVOICE REC'D-NOT YET INVOICED</v>
          </cell>
          <cell r="C310" t="str">
            <v>REPAIR MTL &amp; SUPPLY</v>
          </cell>
          <cell r="D310" t="str">
            <v>69186,C53628,1.0</v>
          </cell>
          <cell r="E310" t="str">
            <v>8193410</v>
          </cell>
          <cell r="F310">
            <v>-195.12</v>
          </cell>
          <cell r="G310">
            <v>39352</v>
          </cell>
          <cell r="H310">
            <v>39352</v>
          </cell>
        </row>
        <row r="311">
          <cell r="A311" t="str">
            <v>R2-009JJ-E004</v>
          </cell>
          <cell r="B311" t="str">
            <v>GOODS REC'D/INVOICE REC'D-NOT YET INVOICED</v>
          </cell>
          <cell r="C311" t="str">
            <v>REPAIR MTL &amp; SUPPLY</v>
          </cell>
          <cell r="D311" t="str">
            <v>69186,C53628,1.0</v>
          </cell>
          <cell r="E311" t="str">
            <v>8193412</v>
          </cell>
          <cell r="F311">
            <v>-422.76</v>
          </cell>
          <cell r="G311">
            <v>39352</v>
          </cell>
          <cell r="H311">
            <v>39352</v>
          </cell>
        </row>
        <row r="312">
          <cell r="A312" t="str">
            <v>R2-009JJ-E004</v>
          </cell>
          <cell r="B312" t="str">
            <v>GOODS REC'D/INVOICE REC'D-NOT YET INVOICED</v>
          </cell>
          <cell r="C312" t="str">
            <v>REPAIR MTL &amp; SUPPLY</v>
          </cell>
          <cell r="D312" t="str">
            <v>69186,C53628,1.0</v>
          </cell>
          <cell r="E312" t="str">
            <v>8193414</v>
          </cell>
          <cell r="F312">
            <v>-27.1</v>
          </cell>
          <cell r="G312">
            <v>39352</v>
          </cell>
          <cell r="H312">
            <v>39352</v>
          </cell>
        </row>
        <row r="313">
          <cell r="A313" t="str">
            <v>R2-009JJ-E004</v>
          </cell>
          <cell r="B313" t="str">
            <v>GOODS REC'D/INVOICE REC'D-NOT YET INVOICED</v>
          </cell>
          <cell r="C313" t="str">
            <v>REPAIR MTL &amp; SUPPLY</v>
          </cell>
          <cell r="D313" t="str">
            <v>69186,C53628,1.0</v>
          </cell>
          <cell r="E313" t="str">
            <v>8193789</v>
          </cell>
          <cell r="F313">
            <v>-2157.16</v>
          </cell>
          <cell r="G313">
            <v>39352</v>
          </cell>
          <cell r="H313">
            <v>39352</v>
          </cell>
        </row>
        <row r="314">
          <cell r="A314" t="str">
            <v>R2-009JJ-E004</v>
          </cell>
          <cell r="B314" t="str">
            <v>GOODS REC'D/INVOICE REC'D-NOT YET INVOICED</v>
          </cell>
          <cell r="C314" t="str">
            <v>REPAIR MTL &amp; SUPPLY</v>
          </cell>
          <cell r="D314" t="str">
            <v>69186,C58403,1.0</v>
          </cell>
          <cell r="E314" t="str">
            <v>8194749</v>
          </cell>
          <cell r="F314">
            <v>-705.68</v>
          </cell>
          <cell r="G314">
            <v>39353</v>
          </cell>
          <cell r="H314">
            <v>39353</v>
          </cell>
        </row>
        <row r="315">
          <cell r="A315" t="str">
            <v>R2-009JJ-E004</v>
          </cell>
          <cell r="B315" t="str">
            <v>GOODS REC'D/INVOICE REC'D-NOT YET INVOICED</v>
          </cell>
          <cell r="C315" t="str">
            <v>REPAIR MTL &amp; SUPPLY</v>
          </cell>
          <cell r="D315" t="str">
            <v>69186,C58403,2.0</v>
          </cell>
          <cell r="E315" t="str">
            <v>8194751</v>
          </cell>
          <cell r="F315">
            <v>-321.95</v>
          </cell>
          <cell r="G315">
            <v>39353</v>
          </cell>
          <cell r="H315">
            <v>39353</v>
          </cell>
        </row>
        <row r="316">
          <cell r="A316" t="str">
            <v>R2-009JJ-E004</v>
          </cell>
          <cell r="B316" t="str">
            <v>GOODS REC'D/INVOICE REC'D-NOT YET INVOICED</v>
          </cell>
          <cell r="C316" t="str">
            <v>REPAIR MTL &amp; SUPPLY</v>
          </cell>
          <cell r="D316" t="str">
            <v>69186,C58403,3.0</v>
          </cell>
          <cell r="E316" t="str">
            <v>8194753</v>
          </cell>
          <cell r="F316">
            <v>-61.79</v>
          </cell>
          <cell r="G316">
            <v>39353</v>
          </cell>
          <cell r="H316">
            <v>39353</v>
          </cell>
        </row>
        <row r="317">
          <cell r="A317" t="str">
            <v>R2-009JJ-E004</v>
          </cell>
          <cell r="B317" t="str">
            <v>GOODS REC'D/INVOICE REC'D-NOT YET INVOICED</v>
          </cell>
          <cell r="C317" t="str">
            <v>REPAIR MTL &amp; SUPPLY</v>
          </cell>
          <cell r="D317" t="str">
            <v>69186,C58403,4.0</v>
          </cell>
          <cell r="E317" t="str">
            <v>8194755</v>
          </cell>
          <cell r="F317">
            <v>-108.4</v>
          </cell>
          <cell r="G317">
            <v>39353</v>
          </cell>
          <cell r="H317">
            <v>39353</v>
          </cell>
        </row>
        <row r="318">
          <cell r="A318" t="str">
            <v>R2-009JJ-E004</v>
          </cell>
          <cell r="B318" t="str">
            <v>GOODS REC'D/INVOICE REC'D-NOT YET INVOICED</v>
          </cell>
          <cell r="C318" t="str">
            <v>REPAIR MTL &amp; SUPPLY</v>
          </cell>
          <cell r="D318" t="str">
            <v>69186,C60002,1.0</v>
          </cell>
          <cell r="E318" t="str">
            <v>8211035</v>
          </cell>
          <cell r="F318">
            <v>7738.68</v>
          </cell>
          <cell r="G318">
            <v>39356</v>
          </cell>
          <cell r="H318">
            <v>39356</v>
          </cell>
        </row>
        <row r="319">
          <cell r="A319" t="str">
            <v>R2-009JJ-E004</v>
          </cell>
          <cell r="B319" t="str">
            <v>GOODS REC'D/INVOICE REC'D-NOT YET INVOICED</v>
          </cell>
          <cell r="C319" t="str">
            <v>REPAIR MTL &amp; SUPPLY</v>
          </cell>
          <cell r="D319" t="str">
            <v>69186,C59381,11.0</v>
          </cell>
          <cell r="E319" t="str">
            <v>8211838</v>
          </cell>
          <cell r="F319">
            <v>-0.01</v>
          </cell>
          <cell r="G319">
            <v>39357</v>
          </cell>
          <cell r="H319">
            <v>39357</v>
          </cell>
        </row>
        <row r="320">
          <cell r="A320" t="str">
            <v>R2-009JJ-E004</v>
          </cell>
          <cell r="B320" t="str">
            <v>GOODS REC'D/INVOICE REC'D-NOT YET INVOICED</v>
          </cell>
          <cell r="C320" t="str">
            <v>REPAIR MTL &amp; SUPPLY</v>
          </cell>
          <cell r="D320" t="str">
            <v>69186,C59381,1.0</v>
          </cell>
          <cell r="E320" t="str">
            <v>8211840</v>
          </cell>
          <cell r="F320">
            <v>-1350.66</v>
          </cell>
          <cell r="G320">
            <v>39357</v>
          </cell>
          <cell r="H320">
            <v>39357</v>
          </cell>
        </row>
        <row r="321">
          <cell r="A321" t="str">
            <v>R2-009JJ-E004</v>
          </cell>
          <cell r="B321" t="str">
            <v>GOODS REC'D/INVOICE REC'D-NOT YET INVOICED</v>
          </cell>
          <cell r="C321" t="str">
            <v>REPAIR MTL &amp; SUPPLY</v>
          </cell>
          <cell r="D321" t="str">
            <v>69186,C59381,2.0</v>
          </cell>
          <cell r="E321" t="str">
            <v>8211842</v>
          </cell>
          <cell r="F321">
            <v>-1350.66</v>
          </cell>
          <cell r="G321">
            <v>39357</v>
          </cell>
          <cell r="H321">
            <v>39357</v>
          </cell>
        </row>
        <row r="322">
          <cell r="A322" t="str">
            <v>R2-009JJ-E004</v>
          </cell>
          <cell r="B322" t="str">
            <v>GOODS REC'D/INVOICE REC'D-NOT YET INVOICED</v>
          </cell>
          <cell r="C322" t="str">
            <v>REPAIR MTL &amp; SUPPLY</v>
          </cell>
          <cell r="D322" t="str">
            <v>69186,C59381,3.0</v>
          </cell>
          <cell r="E322" t="str">
            <v>8211844</v>
          </cell>
          <cell r="F322">
            <v>-2701.33</v>
          </cell>
          <cell r="G322">
            <v>39357</v>
          </cell>
          <cell r="H322">
            <v>39357</v>
          </cell>
        </row>
        <row r="323">
          <cell r="A323" t="str">
            <v>R2-009JJ-E004</v>
          </cell>
          <cell r="B323" t="str">
            <v>GOODS REC'D/INVOICE REC'D-NOT YET INVOICED</v>
          </cell>
          <cell r="C323" t="str">
            <v>REPAIR MTL &amp; SUPPLY</v>
          </cell>
          <cell r="D323" t="str">
            <v>69186,C59381,4.0</v>
          </cell>
          <cell r="E323" t="str">
            <v>8211846</v>
          </cell>
          <cell r="F323">
            <v>-1440.64</v>
          </cell>
          <cell r="G323">
            <v>39357</v>
          </cell>
          <cell r="H323">
            <v>39357</v>
          </cell>
        </row>
        <row r="324">
          <cell r="A324" t="str">
            <v>R2-009JJ-E004</v>
          </cell>
          <cell r="B324" t="str">
            <v>GOODS REC'D/INVOICE REC'D-NOT YET INVOICED</v>
          </cell>
          <cell r="C324" t="str">
            <v>REPAIR MTL &amp; SUPPLY</v>
          </cell>
          <cell r="D324" t="str">
            <v>69186,C59381,5.0</v>
          </cell>
          <cell r="E324" t="str">
            <v>8211848</v>
          </cell>
          <cell r="F324">
            <v>-1295.3800000000001</v>
          </cell>
          <cell r="G324">
            <v>39357</v>
          </cell>
          <cell r="H324">
            <v>39357</v>
          </cell>
        </row>
        <row r="325">
          <cell r="A325" t="str">
            <v>R2-009JJ-E004</v>
          </cell>
          <cell r="B325" t="str">
            <v>GOODS REC'D/INVOICE REC'D-NOT YET INVOICED</v>
          </cell>
          <cell r="C325" t="str">
            <v>REPAIR MTL &amp; SUPPLY</v>
          </cell>
          <cell r="D325" t="str">
            <v>69186,C59381,6.0</v>
          </cell>
          <cell r="E325" t="str">
            <v>8211850</v>
          </cell>
          <cell r="F325">
            <v>-1012.46</v>
          </cell>
          <cell r="G325">
            <v>39357</v>
          </cell>
          <cell r="H325">
            <v>39357</v>
          </cell>
        </row>
        <row r="326">
          <cell r="A326" t="str">
            <v>R2-009JJ-E004</v>
          </cell>
          <cell r="B326" t="str">
            <v>GOODS REC'D/INVOICE REC'D-NOT YET INVOICED</v>
          </cell>
          <cell r="C326" t="str">
            <v>REPAIR MTL &amp; SUPPLY</v>
          </cell>
          <cell r="D326" t="str">
            <v>69186,C59381,7.0</v>
          </cell>
          <cell r="E326" t="str">
            <v>8211852</v>
          </cell>
          <cell r="F326">
            <v>-1949.03</v>
          </cell>
          <cell r="G326">
            <v>39357</v>
          </cell>
          <cell r="H326">
            <v>39357</v>
          </cell>
        </row>
        <row r="327">
          <cell r="A327" t="str">
            <v>R2-009JJ-E004</v>
          </cell>
          <cell r="B327" t="str">
            <v>GOODS REC'D/INVOICE REC'D-NOT YET INVOICED</v>
          </cell>
          <cell r="C327" t="str">
            <v>REPAIR MTL &amp; SUPPLY</v>
          </cell>
          <cell r="D327" t="str">
            <v>69186,C59381,8.0</v>
          </cell>
          <cell r="E327" t="str">
            <v>8211854</v>
          </cell>
          <cell r="F327">
            <v>-1478.58</v>
          </cell>
          <cell r="G327">
            <v>39357</v>
          </cell>
          <cell r="H327">
            <v>39357</v>
          </cell>
        </row>
        <row r="328">
          <cell r="A328" t="str">
            <v>R2-009JJ-E004</v>
          </cell>
          <cell r="B328" t="str">
            <v>GOODS REC'D/INVOICE REC'D-NOT YET INVOICED</v>
          </cell>
          <cell r="C328" t="str">
            <v>REPAIR MTL &amp; SUPPLY</v>
          </cell>
          <cell r="D328" t="str">
            <v>69186,C59381,9.0</v>
          </cell>
          <cell r="E328" t="str">
            <v>8211856</v>
          </cell>
          <cell r="F328">
            <v>-644.98</v>
          </cell>
          <cell r="G328">
            <v>39357</v>
          </cell>
          <cell r="H328">
            <v>39357</v>
          </cell>
        </row>
        <row r="329">
          <cell r="A329" t="str">
            <v>R2-009JJ-E004</v>
          </cell>
          <cell r="B329" t="str">
            <v>GOODS REC'D/INVOICE REC'D-NOT YET INVOICED</v>
          </cell>
          <cell r="C329" t="str">
            <v>REPAIR MTL &amp; SUPPLY</v>
          </cell>
          <cell r="D329" t="str">
            <v>69186,C59381,10.0</v>
          </cell>
          <cell r="E329" t="str">
            <v>8211858</v>
          </cell>
          <cell r="F329">
            <v>-1864.48</v>
          </cell>
          <cell r="G329">
            <v>39357</v>
          </cell>
          <cell r="H329">
            <v>39357</v>
          </cell>
        </row>
        <row r="330">
          <cell r="A330" t="str">
            <v>R2-009JJ-E004</v>
          </cell>
          <cell r="B330" t="str">
            <v>GOODS REC'D/INVOICE REC'D-NOT YET INVOICED</v>
          </cell>
          <cell r="C330" t="str">
            <v>REPAIR MTL &amp; SUPPLY</v>
          </cell>
          <cell r="D330" t="str">
            <v>69186,C59381,11.0</v>
          </cell>
          <cell r="E330" t="str">
            <v>8211860</v>
          </cell>
          <cell r="F330">
            <v>-1550.11</v>
          </cell>
          <cell r="G330">
            <v>39357</v>
          </cell>
          <cell r="H330">
            <v>39357</v>
          </cell>
        </row>
        <row r="331">
          <cell r="A331" t="str">
            <v>R2-009JJ-E004</v>
          </cell>
          <cell r="B331" t="str">
            <v>GOODS REC'D/INVOICE REC'D-NOT YET INVOICED</v>
          </cell>
          <cell r="C331" t="str">
            <v>REPAIR MTL &amp; SUPPLY</v>
          </cell>
          <cell r="D331" t="str">
            <v>69186,C59381,12.0</v>
          </cell>
          <cell r="E331" t="str">
            <v>8211862</v>
          </cell>
          <cell r="F331">
            <v>-960.42</v>
          </cell>
          <cell r="G331">
            <v>39357</v>
          </cell>
          <cell r="H331">
            <v>39357</v>
          </cell>
        </row>
        <row r="332">
          <cell r="A332" t="str">
            <v>R2-009JJ-E004</v>
          </cell>
          <cell r="B332" t="str">
            <v>GOODS REC'D/INVOICE REC'D-NOT YET INVOICED</v>
          </cell>
          <cell r="C332" t="str">
            <v>REPAIR MTL &amp; SUPPLY</v>
          </cell>
          <cell r="D332" t="str">
            <v>69186,C59381,13.0</v>
          </cell>
          <cell r="E332" t="str">
            <v>8211864</v>
          </cell>
          <cell r="F332">
            <v>-437.94</v>
          </cell>
          <cell r="G332">
            <v>39357</v>
          </cell>
          <cell r="H332">
            <v>39357</v>
          </cell>
        </row>
        <row r="333">
          <cell r="A333" t="str">
            <v>R2-009JJ-E004</v>
          </cell>
          <cell r="B333" t="str">
            <v>GOODS REC'D/INVOICE REC'D-NOT YET INVOICED</v>
          </cell>
          <cell r="C333" t="str">
            <v>REPAIR MTL &amp; SUPPLY</v>
          </cell>
          <cell r="D333" t="str">
            <v>69186,C59381,14.0</v>
          </cell>
          <cell r="E333" t="str">
            <v>8211866</v>
          </cell>
          <cell r="F333">
            <v>-2276.4</v>
          </cell>
          <cell r="G333">
            <v>39357</v>
          </cell>
          <cell r="H333">
            <v>39357</v>
          </cell>
        </row>
        <row r="334">
          <cell r="A334" t="str">
            <v>R2-009JJ-E004</v>
          </cell>
          <cell r="B334" t="str">
            <v>GOODS REC'D/INVOICE REC'D-NOT YET INVOICED</v>
          </cell>
          <cell r="C334" t="str">
            <v>REPAIR MTL &amp; SUPPLY</v>
          </cell>
          <cell r="D334" t="str">
            <v>69186,C59381,15.0</v>
          </cell>
          <cell r="E334" t="str">
            <v>8211868</v>
          </cell>
          <cell r="F334">
            <v>-813</v>
          </cell>
          <cell r="G334">
            <v>39357</v>
          </cell>
          <cell r="H334">
            <v>39357</v>
          </cell>
        </row>
        <row r="335">
          <cell r="A335" t="str">
            <v>R2-009JJ-E004</v>
          </cell>
          <cell r="B335" t="str">
            <v>GOODS REC'D/INVOICE REC'D-NOT YET INVOICED</v>
          </cell>
          <cell r="C335" t="str">
            <v>REPAIR MTL &amp; SUPPLY</v>
          </cell>
          <cell r="D335" t="str">
            <v>69186,C59381,16.0</v>
          </cell>
          <cell r="E335" t="str">
            <v>8211870</v>
          </cell>
          <cell r="F335">
            <v>-1478.58</v>
          </cell>
          <cell r="G335">
            <v>39357</v>
          </cell>
          <cell r="H335">
            <v>39357</v>
          </cell>
        </row>
        <row r="336">
          <cell r="A336" t="str">
            <v>R2-009JJ-E004</v>
          </cell>
          <cell r="B336" t="str">
            <v>GOODS REC'D/INVOICE REC'D-NOT YET INVOICED</v>
          </cell>
          <cell r="C336" t="str">
            <v>REPAIR MTL &amp; SUPPLY</v>
          </cell>
          <cell r="D336" t="str">
            <v>69186,C54310,1.0</v>
          </cell>
          <cell r="E336" t="str">
            <v>8216433</v>
          </cell>
          <cell r="F336">
            <v>-126</v>
          </cell>
          <cell r="G336">
            <v>39358</v>
          </cell>
          <cell r="H336">
            <v>39358</v>
          </cell>
        </row>
        <row r="337">
          <cell r="A337" t="str">
            <v>R2-009JJ-E004</v>
          </cell>
          <cell r="B337" t="str">
            <v>GOODS REC'D/INVOICE REC'D-NOT YET INVOICED</v>
          </cell>
          <cell r="C337" t="str">
            <v>REPAIR MTL &amp; SUPPLY</v>
          </cell>
          <cell r="D337" t="str">
            <v>69186,C54310,1.0</v>
          </cell>
          <cell r="E337" t="str">
            <v>8216434</v>
          </cell>
          <cell r="F337">
            <v>-126</v>
          </cell>
          <cell r="G337">
            <v>39358</v>
          </cell>
          <cell r="H337">
            <v>39358</v>
          </cell>
        </row>
        <row r="338">
          <cell r="A338" t="str">
            <v>R2-009JJ-E004</v>
          </cell>
          <cell r="B338" t="str">
            <v>GOODS REC'D/INVOICE REC'D-NOT YET INVOICED</v>
          </cell>
          <cell r="C338" t="str">
            <v>REPAIR MTL &amp; SUPPLY</v>
          </cell>
          <cell r="D338" t="str">
            <v>69186,C54310,1.0</v>
          </cell>
          <cell r="E338" t="str">
            <v>8216435</v>
          </cell>
          <cell r="F338">
            <v>-126</v>
          </cell>
          <cell r="G338">
            <v>39358</v>
          </cell>
          <cell r="H338">
            <v>39358</v>
          </cell>
        </row>
        <row r="339">
          <cell r="A339" t="str">
            <v>R2-009JJ-E004</v>
          </cell>
          <cell r="B339" t="str">
            <v>GOODS REC'D/INVOICE REC'D-NOT YET INVOICED</v>
          </cell>
          <cell r="C339" t="str">
            <v>REPAIR MTL &amp; SUPPLY</v>
          </cell>
          <cell r="D339" t="str">
            <v>69186,C54310,1.0</v>
          </cell>
          <cell r="E339" t="str">
            <v>8216436</v>
          </cell>
          <cell r="F339">
            <v>-126</v>
          </cell>
          <cell r="G339">
            <v>39358</v>
          </cell>
          <cell r="H339">
            <v>39358</v>
          </cell>
        </row>
        <row r="340">
          <cell r="A340" t="str">
            <v>R2-009JJ-E004</v>
          </cell>
          <cell r="B340" t="str">
            <v>GOODS REC'D/INVOICE REC'D-NOT YET INVOICED</v>
          </cell>
          <cell r="C340" t="str">
            <v>REPAIR MTL &amp; SUPPLY</v>
          </cell>
          <cell r="D340" t="str">
            <v>69186,C54310,1.0</v>
          </cell>
          <cell r="E340" t="str">
            <v>8216437</v>
          </cell>
          <cell r="F340">
            <v>-136.58000000000001</v>
          </cell>
          <cell r="G340">
            <v>39358</v>
          </cell>
          <cell r="H340">
            <v>39358</v>
          </cell>
        </row>
        <row r="341">
          <cell r="A341" t="str">
            <v>R2-009JJ-E004</v>
          </cell>
          <cell r="B341" t="str">
            <v>GOODS REC'D/INVOICE REC'D-NOT YET INVOICED</v>
          </cell>
          <cell r="C341" t="str">
            <v>REPAIR MTL &amp; SUPPLY</v>
          </cell>
          <cell r="D341" t="str">
            <v>69186,C54310,1.0</v>
          </cell>
          <cell r="E341" t="str">
            <v>8216438</v>
          </cell>
          <cell r="F341">
            <v>-126</v>
          </cell>
          <cell r="G341">
            <v>39358</v>
          </cell>
          <cell r="H341">
            <v>39358</v>
          </cell>
        </row>
        <row r="342">
          <cell r="A342" t="str">
            <v>R2-009JJ-E004</v>
          </cell>
          <cell r="B342" t="str">
            <v>GOODS REC'D/INVOICE REC'D-NOT YET INVOICED</v>
          </cell>
          <cell r="C342" t="str">
            <v>REPAIR MTL &amp; SUPPLY</v>
          </cell>
          <cell r="D342" t="str">
            <v>69186,C54310,1.0</v>
          </cell>
          <cell r="E342" t="str">
            <v>8216439</v>
          </cell>
          <cell r="F342">
            <v>-126</v>
          </cell>
          <cell r="G342">
            <v>39358</v>
          </cell>
          <cell r="H342">
            <v>39358</v>
          </cell>
        </row>
        <row r="343">
          <cell r="A343" t="str">
            <v>R2-009JJ-E004</v>
          </cell>
          <cell r="B343" t="str">
            <v>GOODS REC'D/INVOICE REC'D-NOT YET INVOICED</v>
          </cell>
          <cell r="C343" t="str">
            <v>REPAIR MTL &amp; SUPPLY</v>
          </cell>
          <cell r="D343" t="str">
            <v>69186,C54310,1.0</v>
          </cell>
          <cell r="E343" t="str">
            <v>8216440</v>
          </cell>
          <cell r="F343">
            <v>-126</v>
          </cell>
          <cell r="G343">
            <v>39358</v>
          </cell>
          <cell r="H343">
            <v>39358</v>
          </cell>
        </row>
        <row r="344">
          <cell r="A344" t="str">
            <v>R2-009JJ-E004</v>
          </cell>
          <cell r="B344" t="str">
            <v>GOODS REC'D/INVOICE REC'D-NOT YET INVOICED</v>
          </cell>
          <cell r="C344" t="str">
            <v>REPAIR MTL &amp; SUPPLY</v>
          </cell>
          <cell r="D344" t="str">
            <v>69186,C54310,1.0</v>
          </cell>
          <cell r="E344" t="str">
            <v>8217677</v>
          </cell>
          <cell r="F344">
            <v>136.08000000000001</v>
          </cell>
          <cell r="G344">
            <v>39358</v>
          </cell>
          <cell r="H344">
            <v>39358</v>
          </cell>
        </row>
        <row r="345">
          <cell r="A345" t="str">
            <v>R2-009JJ-E004</v>
          </cell>
          <cell r="B345" t="str">
            <v>GOODS REC'D/INVOICE REC'D-NOT YET INVOICED</v>
          </cell>
          <cell r="C345" t="str">
            <v>REPAIR MTL &amp; SUPPLY</v>
          </cell>
          <cell r="D345" t="str">
            <v>69186,C54310,1.0</v>
          </cell>
          <cell r="E345" t="str">
            <v>8217675</v>
          </cell>
          <cell r="F345">
            <v>136.08000000000001</v>
          </cell>
          <cell r="G345">
            <v>39358</v>
          </cell>
          <cell r="H345">
            <v>39358</v>
          </cell>
        </row>
        <row r="346">
          <cell r="A346" t="str">
            <v>R2-009JJ-E004</v>
          </cell>
          <cell r="B346" t="str">
            <v>GOODS REC'D/INVOICE REC'D-NOT YET INVOICED</v>
          </cell>
          <cell r="C346" t="str">
            <v>REPAIR MTL &amp; SUPPLY</v>
          </cell>
          <cell r="D346" t="str">
            <v>69186,C54310,1.0</v>
          </cell>
          <cell r="E346" t="str">
            <v>8217676</v>
          </cell>
          <cell r="F346">
            <v>136.08000000000001</v>
          </cell>
          <cell r="G346">
            <v>39358</v>
          </cell>
          <cell r="H346">
            <v>39358</v>
          </cell>
        </row>
        <row r="347">
          <cell r="A347" t="str">
            <v>R2-009JJ-E004</v>
          </cell>
          <cell r="B347" t="str">
            <v>GOODS REC'D/INVOICE REC'D-NOT YET INVOICED</v>
          </cell>
          <cell r="C347" t="str">
            <v>REPAIR MTL &amp; SUPPLY</v>
          </cell>
          <cell r="D347" t="str">
            <v>69186,C54310,1.0</v>
          </cell>
          <cell r="E347" t="str">
            <v>8217679</v>
          </cell>
          <cell r="F347">
            <v>136.08000000000001</v>
          </cell>
          <cell r="G347">
            <v>39358</v>
          </cell>
          <cell r="H347">
            <v>39358</v>
          </cell>
        </row>
        <row r="348">
          <cell r="A348" t="str">
            <v>R2-009JJ-E004</v>
          </cell>
          <cell r="B348" t="str">
            <v>GOODS REC'D/INVOICE REC'D-NOT YET INVOICED</v>
          </cell>
          <cell r="C348" t="str">
            <v>REPAIR MTL &amp; SUPPLY</v>
          </cell>
          <cell r="D348" t="str">
            <v>69186,C54310,1.0</v>
          </cell>
          <cell r="E348" t="str">
            <v>8217680</v>
          </cell>
          <cell r="F348">
            <v>136.08000000000001</v>
          </cell>
          <cell r="G348">
            <v>39358</v>
          </cell>
          <cell r="H348">
            <v>39358</v>
          </cell>
        </row>
        <row r="349">
          <cell r="A349" t="str">
            <v>R2-009JJ-E004</v>
          </cell>
          <cell r="B349" t="str">
            <v>GOODS REC'D/INVOICE REC'D-NOT YET INVOICED</v>
          </cell>
          <cell r="C349" t="str">
            <v>REPAIR MTL &amp; SUPPLY</v>
          </cell>
          <cell r="D349" t="str">
            <v>69186,C54310,1.0</v>
          </cell>
          <cell r="E349" t="str">
            <v>8217681</v>
          </cell>
          <cell r="F349">
            <v>136.08000000000001</v>
          </cell>
          <cell r="G349">
            <v>39358</v>
          </cell>
          <cell r="H349">
            <v>39358</v>
          </cell>
        </row>
        <row r="350">
          <cell r="A350" t="str">
            <v>R2-009JJ-E004</v>
          </cell>
          <cell r="B350" t="str">
            <v>GOODS REC'D/INVOICE REC'D-NOT YET INVOICED</v>
          </cell>
          <cell r="C350" t="str">
            <v>REPAIR MTL &amp; SUPPLY</v>
          </cell>
          <cell r="D350" t="str">
            <v>69186,C54310,1.0</v>
          </cell>
          <cell r="E350" t="str">
            <v>8217682</v>
          </cell>
          <cell r="F350">
            <v>136.08000000000001</v>
          </cell>
          <cell r="G350">
            <v>39358</v>
          </cell>
          <cell r="H350">
            <v>39358</v>
          </cell>
        </row>
        <row r="351">
          <cell r="A351" t="str">
            <v>R2-009JJ-E004</v>
          </cell>
          <cell r="B351" t="str">
            <v>GOODS REC'D/INVOICE REC'D-NOT YET INVOICED</v>
          </cell>
          <cell r="C351" t="str">
            <v>REPAIR MTL &amp; SUPPLY</v>
          </cell>
          <cell r="D351" t="str">
            <v>69186,C54310,1.0</v>
          </cell>
          <cell r="E351" t="str">
            <v>8217683</v>
          </cell>
          <cell r="F351">
            <v>136.08000000000001</v>
          </cell>
          <cell r="G351">
            <v>39358</v>
          </cell>
          <cell r="H351">
            <v>39358</v>
          </cell>
        </row>
        <row r="352">
          <cell r="A352" t="str">
            <v>R2-009JJ-E004</v>
          </cell>
          <cell r="B352" t="str">
            <v>GOODS REC'D/INVOICE REC'D-NOT YET INVOICED</v>
          </cell>
          <cell r="C352" t="str">
            <v>REPAIR MTL &amp; SUPPLY</v>
          </cell>
          <cell r="D352" t="str">
            <v>69186,C54310,1.0</v>
          </cell>
          <cell r="E352" t="str">
            <v>8217728</v>
          </cell>
          <cell r="F352">
            <v>136.08000000000001</v>
          </cell>
          <cell r="G352">
            <v>39358</v>
          </cell>
          <cell r="H352">
            <v>39358</v>
          </cell>
        </row>
        <row r="353">
          <cell r="A353" t="str">
            <v>R2-009JJ-E004</v>
          </cell>
          <cell r="B353" t="str">
            <v>GOODS REC'D/INVOICE REC'D-NOT YET INVOICED</v>
          </cell>
          <cell r="C353" t="str">
            <v>REPAIR MTL &amp; SUPPLY</v>
          </cell>
          <cell r="D353" t="str">
            <v>69186,C54310,1.0</v>
          </cell>
          <cell r="E353" t="str">
            <v>8224324</v>
          </cell>
          <cell r="F353">
            <v>-136.58000000000001</v>
          </cell>
          <cell r="G353">
            <v>39361</v>
          </cell>
          <cell r="H353">
            <v>39361</v>
          </cell>
        </row>
        <row r="354">
          <cell r="A354" t="str">
            <v>R2-009JJ-E004</v>
          </cell>
          <cell r="B354" t="str">
            <v>GOODS REC'D/INVOICE REC'D-NOT YET INVOICED</v>
          </cell>
          <cell r="C354" t="str">
            <v>REPAIR MTL &amp; SUPPLY</v>
          </cell>
          <cell r="D354" t="str">
            <v>69186,C54310,1.0</v>
          </cell>
          <cell r="E354" t="str">
            <v>8224322</v>
          </cell>
          <cell r="F354">
            <v>10.58</v>
          </cell>
          <cell r="G354">
            <v>39361</v>
          </cell>
          <cell r="H354">
            <v>39361</v>
          </cell>
        </row>
        <row r="355">
          <cell r="A355" t="str">
            <v>R2-009JJ-E004</v>
          </cell>
          <cell r="B355" t="str">
            <v>GOODS REC'D/INVOICE REC'D-NOT YET INVOICED</v>
          </cell>
          <cell r="C355" t="str">
            <v>REPAIR MTL &amp; SUPPLY</v>
          </cell>
          <cell r="D355" t="str">
            <v>69186,C59382,1.0</v>
          </cell>
          <cell r="E355" t="str">
            <v>8232875</v>
          </cell>
          <cell r="F355">
            <v>-184.28</v>
          </cell>
          <cell r="G355">
            <v>39364</v>
          </cell>
          <cell r="H355">
            <v>39364</v>
          </cell>
        </row>
        <row r="356">
          <cell r="A356" t="str">
            <v>R2-009JJ-E004</v>
          </cell>
          <cell r="B356" t="str">
            <v>GOODS REC'D/INVOICE REC'D-NOT YET INVOICED</v>
          </cell>
          <cell r="C356" t="str">
            <v>REPAIR MTL &amp; SUPPLY</v>
          </cell>
          <cell r="D356" t="str">
            <v>69186,C54310,1.0</v>
          </cell>
          <cell r="E356" t="str">
            <v>8233433</v>
          </cell>
          <cell r="F356">
            <v>136.08000000000001</v>
          </cell>
          <cell r="G356">
            <v>39365</v>
          </cell>
          <cell r="H356">
            <v>39365</v>
          </cell>
        </row>
        <row r="357">
          <cell r="A357" t="str">
            <v>R2-009JJ-E004</v>
          </cell>
          <cell r="B357" t="str">
            <v>GOODS REC'D/INVOICE REC'D-NOT YET INVOICED</v>
          </cell>
          <cell r="C357" t="str">
            <v>REPAIR MTL &amp; SUPPLY</v>
          </cell>
          <cell r="D357" t="str">
            <v>69186,C60545,1.0</v>
          </cell>
          <cell r="E357" t="str">
            <v>8233555</v>
          </cell>
          <cell r="F357">
            <v>1436.3</v>
          </cell>
          <cell r="G357">
            <v>39365</v>
          </cell>
          <cell r="H357">
            <v>39365</v>
          </cell>
        </row>
        <row r="358">
          <cell r="A358" t="str">
            <v>R2-009JJ-E004</v>
          </cell>
          <cell r="B358" t="str">
            <v>GOODS REC'D/INVOICE REC'D-NOT YET INVOICED</v>
          </cell>
          <cell r="C358" t="str">
            <v>REPAIR MTL &amp; SUPPLY</v>
          </cell>
          <cell r="D358" t="str">
            <v>69186,C60545,2.0</v>
          </cell>
          <cell r="E358" t="str">
            <v>8233556</v>
          </cell>
          <cell r="F358">
            <v>834.68</v>
          </cell>
          <cell r="G358">
            <v>39365</v>
          </cell>
          <cell r="H358">
            <v>39365</v>
          </cell>
        </row>
        <row r="359">
          <cell r="A359" t="str">
            <v>R2-009JJ-E004</v>
          </cell>
          <cell r="B359" t="str">
            <v>GOODS REC'D/INVOICE REC'D-NOT YET INVOICED</v>
          </cell>
          <cell r="C359" t="str">
            <v>REPAIR MTL &amp; SUPPLY</v>
          </cell>
          <cell r="D359" t="str">
            <v>69186,C60545,3.0</v>
          </cell>
          <cell r="E359" t="str">
            <v>8233565</v>
          </cell>
          <cell r="F359">
            <v>308.94</v>
          </cell>
          <cell r="G359">
            <v>39365</v>
          </cell>
          <cell r="H359">
            <v>39365</v>
          </cell>
        </row>
        <row r="360">
          <cell r="A360" t="str">
            <v>R2-009JJ-E004</v>
          </cell>
          <cell r="B360" t="str">
            <v>GOODS REC'D/INVOICE REC'D-NOT YET INVOICED</v>
          </cell>
          <cell r="C360" t="str">
            <v>REPAIR MTL &amp; SUPPLY</v>
          </cell>
          <cell r="D360" t="str">
            <v>69186,C53628,1.0</v>
          </cell>
          <cell r="E360" t="str">
            <v>8256473</v>
          </cell>
          <cell r="F360">
            <v>1300.8</v>
          </cell>
          <cell r="G360">
            <v>39367</v>
          </cell>
          <cell r="H360">
            <v>39367</v>
          </cell>
        </row>
        <row r="361">
          <cell r="A361" t="str">
            <v>R2-009JJ-E004</v>
          </cell>
          <cell r="B361" t="str">
            <v>GOODS REC'D/INVOICE REC'D-NOT YET INVOICED</v>
          </cell>
          <cell r="C361" t="str">
            <v>REPAIR MTL &amp; SUPPLY</v>
          </cell>
          <cell r="D361" t="str">
            <v>69186,C53628,1.0</v>
          </cell>
          <cell r="E361" t="str">
            <v>8256474</v>
          </cell>
          <cell r="F361">
            <v>634.14</v>
          </cell>
          <cell r="G361">
            <v>39367</v>
          </cell>
          <cell r="H361">
            <v>39367</v>
          </cell>
        </row>
        <row r="362">
          <cell r="A362" t="str">
            <v>R2-009JJ-E004</v>
          </cell>
          <cell r="B362" t="str">
            <v>GOODS REC'D/INVOICE REC'D-NOT YET INVOICED</v>
          </cell>
          <cell r="C362" t="str">
            <v>REPAIR MTL &amp; SUPPLY</v>
          </cell>
          <cell r="D362" t="str">
            <v>69186,C53628,1.0</v>
          </cell>
          <cell r="E362" t="str">
            <v>8256475</v>
          </cell>
          <cell r="F362">
            <v>2157.16</v>
          </cell>
          <cell r="G362">
            <v>39367</v>
          </cell>
          <cell r="H362">
            <v>39367</v>
          </cell>
        </row>
        <row r="363">
          <cell r="A363" t="str">
            <v>R2-009JJ-E004</v>
          </cell>
          <cell r="B363" t="str">
            <v>GOODS REC'D/INVOICE REC'D-NOT YET INVOICED</v>
          </cell>
          <cell r="C363" t="str">
            <v>REPAIR MTL &amp; SUPPLY</v>
          </cell>
          <cell r="D363" t="str">
            <v>69186,C53628,1.0</v>
          </cell>
          <cell r="E363" t="str">
            <v>8256476</v>
          </cell>
          <cell r="F363">
            <v>867.2</v>
          </cell>
          <cell r="G363">
            <v>39367</v>
          </cell>
          <cell r="H363">
            <v>39367</v>
          </cell>
        </row>
        <row r="364">
          <cell r="A364" t="str">
            <v>R2-009JJ-E004</v>
          </cell>
          <cell r="B364" t="str">
            <v>GOODS REC'D/INVOICE REC'D-NOT YET INVOICED</v>
          </cell>
          <cell r="C364" t="str">
            <v>REPAIR MTL &amp; SUPPLY</v>
          </cell>
          <cell r="D364" t="str">
            <v>69186,C60911,1.0</v>
          </cell>
          <cell r="E364" t="str">
            <v>8256483</v>
          </cell>
          <cell r="F364">
            <v>2044.38</v>
          </cell>
          <cell r="G364">
            <v>39367</v>
          </cell>
          <cell r="H364">
            <v>39367</v>
          </cell>
        </row>
        <row r="365">
          <cell r="A365" t="str">
            <v>R2-009JJ-E004</v>
          </cell>
          <cell r="B365" t="str">
            <v>GOODS REC'D/INVOICE REC'D-NOT YET INVOICED</v>
          </cell>
          <cell r="C365" t="str">
            <v>REPAIR MTL &amp; SUPPLY</v>
          </cell>
          <cell r="D365" t="str">
            <v>69186,C60911,2.0</v>
          </cell>
          <cell r="E365" t="str">
            <v>8256782</v>
          </cell>
          <cell r="F365">
            <v>311.64999999999998</v>
          </cell>
          <cell r="G365">
            <v>39367</v>
          </cell>
          <cell r="H365">
            <v>39367</v>
          </cell>
        </row>
        <row r="366">
          <cell r="A366" t="str">
            <v>R2-009JJ-E004</v>
          </cell>
          <cell r="B366" t="str">
            <v>GOODS REC'D/INVOICE REC'D-NOT YET INVOICED</v>
          </cell>
          <cell r="C366" t="str">
            <v>REPAIR MTL &amp; SUPPLY</v>
          </cell>
          <cell r="D366" t="str">
            <v>69918,C59882,1.0</v>
          </cell>
          <cell r="E366" t="str">
            <v>8261303</v>
          </cell>
          <cell r="F366">
            <v>-740.4</v>
          </cell>
          <cell r="G366">
            <v>39371</v>
          </cell>
          <cell r="H366">
            <v>39371</v>
          </cell>
        </row>
        <row r="367">
          <cell r="A367" t="str">
            <v>R2-009JJ-E004</v>
          </cell>
          <cell r="B367" t="str">
            <v>GOODS REC'D/INVOICE REC'D-NOT YET INVOICED</v>
          </cell>
          <cell r="C367" t="str">
            <v>REPAIR MTL &amp; SUPPLY</v>
          </cell>
          <cell r="D367" t="str">
            <v>69186,C60002,1.0</v>
          </cell>
          <cell r="E367" t="str">
            <v>8262110</v>
          </cell>
          <cell r="F367">
            <v>-7738.68</v>
          </cell>
          <cell r="G367">
            <v>39371</v>
          </cell>
          <cell r="H367">
            <v>39371</v>
          </cell>
        </row>
        <row r="368">
          <cell r="A368" t="str">
            <v>R2-009JJ-E004</v>
          </cell>
          <cell r="B368" t="str">
            <v>GOODS REC'D/INVOICE REC'D-NOT YET INVOICED</v>
          </cell>
          <cell r="C368" t="str">
            <v>REPAIR MTL &amp; SUPPLY</v>
          </cell>
          <cell r="D368" t="str">
            <v>69186,C60961,1.0</v>
          </cell>
          <cell r="E368" t="str">
            <v>8261940</v>
          </cell>
          <cell r="F368">
            <v>1166.1199999999999</v>
          </cell>
          <cell r="G368">
            <v>39371</v>
          </cell>
          <cell r="H368">
            <v>39371</v>
          </cell>
        </row>
        <row r="369">
          <cell r="A369" t="str">
            <v>R2-009JJ-E004</v>
          </cell>
          <cell r="B369" t="str">
            <v>GOODS REC'D/INVOICE REC'D-NOT YET INVOICED</v>
          </cell>
          <cell r="C369" t="str">
            <v>REPAIR MTL &amp; SUPPLY</v>
          </cell>
          <cell r="D369" t="str">
            <v>69186,C60961,2.0</v>
          </cell>
          <cell r="E369" t="str">
            <v>8261941</v>
          </cell>
          <cell r="F369">
            <v>760.97</v>
          </cell>
          <cell r="G369">
            <v>39371</v>
          </cell>
          <cell r="H369">
            <v>39371</v>
          </cell>
        </row>
        <row r="370">
          <cell r="A370" t="str">
            <v>R2-009JJ-E004</v>
          </cell>
          <cell r="B370" t="str">
            <v>GOODS REC'D/INVOICE REC'D-NOT YET INVOICED</v>
          </cell>
          <cell r="C370" t="str">
            <v>REPAIR MTL &amp; SUPPLY</v>
          </cell>
          <cell r="D370" t="str">
            <v>69186,C60461,1.0</v>
          </cell>
          <cell r="E370" t="str">
            <v>8261969</v>
          </cell>
          <cell r="F370">
            <v>172.88</v>
          </cell>
          <cell r="G370">
            <v>39371</v>
          </cell>
          <cell r="H370">
            <v>39371</v>
          </cell>
        </row>
        <row r="371">
          <cell r="A371" t="str">
            <v>R2-009JJ-E004</v>
          </cell>
          <cell r="B371" t="str">
            <v>GOODS REC'D/INVOICE REC'D-NOT YET INVOICED</v>
          </cell>
          <cell r="C371" t="str">
            <v>REPAIR MTL &amp; SUPPLY</v>
          </cell>
          <cell r="D371" t="str">
            <v>69186,C60882,1.0</v>
          </cell>
          <cell r="E371" t="str">
            <v>8280409</v>
          </cell>
          <cell r="F371">
            <v>622.89</v>
          </cell>
          <cell r="G371">
            <v>39377</v>
          </cell>
          <cell r="H371">
            <v>39374</v>
          </cell>
        </row>
        <row r="372">
          <cell r="A372" t="str">
            <v>R2-009JJ-E004</v>
          </cell>
          <cell r="B372" t="str">
            <v>GOODS REC'D/INVOICE REC'D-NOT YET INVOICED</v>
          </cell>
          <cell r="C372" t="str">
            <v>REPAIR MTL &amp; SUPPLY</v>
          </cell>
          <cell r="D372" t="str">
            <v>69186,C60911,1.0</v>
          </cell>
          <cell r="E372" t="str">
            <v>8290689</v>
          </cell>
          <cell r="F372">
            <v>-2044.38</v>
          </cell>
          <cell r="G372">
            <v>39378</v>
          </cell>
          <cell r="H372">
            <v>39378</v>
          </cell>
        </row>
        <row r="373">
          <cell r="A373" t="str">
            <v>R2-009JJ-E004</v>
          </cell>
          <cell r="B373" t="str">
            <v>GOODS REC'D/INVOICE REC'D-NOT YET INVOICED</v>
          </cell>
          <cell r="C373" t="str">
            <v>REPAIR MTL &amp; SUPPLY</v>
          </cell>
          <cell r="D373" t="str">
            <v>69186,C60911,2.0</v>
          </cell>
          <cell r="E373" t="str">
            <v>8290691</v>
          </cell>
          <cell r="F373">
            <v>-311.64999999999998</v>
          </cell>
          <cell r="G373">
            <v>39378</v>
          </cell>
          <cell r="H373">
            <v>39378</v>
          </cell>
        </row>
        <row r="374">
          <cell r="A374" t="str">
            <v>R2-009JJ-E004</v>
          </cell>
          <cell r="B374" t="str">
            <v>GOODS REC'D/INVOICE REC'D-NOT YET INVOICED</v>
          </cell>
          <cell r="C374" t="str">
            <v>REPAIR MTL &amp; SUPPLY</v>
          </cell>
          <cell r="D374" t="str">
            <v>69186,C53628,1.0</v>
          </cell>
          <cell r="E374" t="str">
            <v>8291114</v>
          </cell>
          <cell r="F374">
            <v>-867.2</v>
          </cell>
          <cell r="G374">
            <v>39378</v>
          </cell>
          <cell r="H374">
            <v>39378</v>
          </cell>
        </row>
        <row r="375">
          <cell r="A375" t="str">
            <v>R2-009JJ-E004</v>
          </cell>
          <cell r="B375" t="str">
            <v>GOODS REC'D/INVOICE REC'D-NOT YET INVOICED</v>
          </cell>
          <cell r="C375" t="str">
            <v>REPAIR MTL &amp; SUPPLY</v>
          </cell>
          <cell r="D375" t="str">
            <v>69186,C53628,1.0</v>
          </cell>
          <cell r="E375" t="str">
            <v>8291116</v>
          </cell>
          <cell r="F375">
            <v>-2157.16</v>
          </cell>
          <cell r="G375">
            <v>39378</v>
          </cell>
          <cell r="H375">
            <v>39378</v>
          </cell>
        </row>
        <row r="376">
          <cell r="A376" t="str">
            <v>R2-009JJ-E004</v>
          </cell>
          <cell r="B376" t="str">
            <v>GOODS REC'D/INVOICE REC'D-NOT YET INVOICED</v>
          </cell>
          <cell r="C376" t="str">
            <v>REPAIR MTL &amp; SUPPLY</v>
          </cell>
          <cell r="D376" t="str">
            <v>69186,C53628,1.0</v>
          </cell>
          <cell r="E376" t="str">
            <v>8291118</v>
          </cell>
          <cell r="F376">
            <v>-634.14</v>
          </cell>
          <cell r="G376">
            <v>39378</v>
          </cell>
          <cell r="H376">
            <v>39378</v>
          </cell>
        </row>
        <row r="377">
          <cell r="A377" t="str">
            <v>R2-009JJ-E004</v>
          </cell>
          <cell r="B377" t="str">
            <v>GOODS REC'D/INVOICE REC'D-NOT YET INVOICED</v>
          </cell>
          <cell r="C377" t="str">
            <v>REPAIR MTL &amp; SUPPLY</v>
          </cell>
          <cell r="D377" t="str">
            <v>69186,C53628,1.0</v>
          </cell>
          <cell r="E377" t="str">
            <v>8291127</v>
          </cell>
          <cell r="F377">
            <v>-1300.8</v>
          </cell>
          <cell r="G377">
            <v>39378</v>
          </cell>
          <cell r="H377">
            <v>39378</v>
          </cell>
        </row>
        <row r="378">
          <cell r="A378" t="str">
            <v>R2-009JJ-E004</v>
          </cell>
          <cell r="B378" t="str">
            <v>GOODS REC'D/INVOICE REC'D-NOT YET INVOICED</v>
          </cell>
          <cell r="C378" t="str">
            <v>REPAIR MTL &amp; SUPPLY</v>
          </cell>
          <cell r="D378" t="str">
            <v>69186,C60545,3.0</v>
          </cell>
          <cell r="E378" t="str">
            <v>8291232</v>
          </cell>
          <cell r="F378">
            <v>-308.95</v>
          </cell>
          <cell r="G378">
            <v>39378</v>
          </cell>
          <cell r="H378">
            <v>39378</v>
          </cell>
        </row>
        <row r="379">
          <cell r="A379" t="str">
            <v>R2-009JJ-E004</v>
          </cell>
          <cell r="B379" t="str">
            <v>GOODS REC'D/INVOICE REC'D-NOT YET INVOICED</v>
          </cell>
          <cell r="C379" t="str">
            <v>REPAIR MTL &amp; SUPPLY</v>
          </cell>
          <cell r="D379" t="str">
            <v>69186,C60545,3.0</v>
          </cell>
          <cell r="E379" t="str">
            <v>8291230</v>
          </cell>
          <cell r="F379">
            <v>0.01</v>
          </cell>
          <cell r="G379">
            <v>39378</v>
          </cell>
          <cell r="H379">
            <v>39378</v>
          </cell>
        </row>
        <row r="380">
          <cell r="A380" t="str">
            <v>R2-009JJ-E004</v>
          </cell>
          <cell r="B380" t="str">
            <v>GOODS REC'D/INVOICE REC'D-NOT YET INVOICED</v>
          </cell>
          <cell r="C380" t="str">
            <v>REPAIR MTL &amp; SUPPLY</v>
          </cell>
          <cell r="D380" t="str">
            <v>69186,C60898,1.0</v>
          </cell>
          <cell r="E380" t="str">
            <v>8292018</v>
          </cell>
          <cell r="F380">
            <v>10915.88</v>
          </cell>
          <cell r="G380">
            <v>39378</v>
          </cell>
          <cell r="H380">
            <v>39378</v>
          </cell>
        </row>
        <row r="381">
          <cell r="A381" t="str">
            <v>R2-009JJ-E004</v>
          </cell>
          <cell r="B381" t="str">
            <v>GOODS REC'D/INVOICE REC'D-NOT YET INVOICED</v>
          </cell>
          <cell r="C381" t="str">
            <v>REPAIR MTL &amp; SUPPLY</v>
          </cell>
          <cell r="D381" t="str">
            <v>69186,C61268,1.0</v>
          </cell>
          <cell r="E381" t="str">
            <v>8293011</v>
          </cell>
          <cell r="F381">
            <v>1004.51</v>
          </cell>
          <cell r="G381">
            <v>39379</v>
          </cell>
          <cell r="H381">
            <v>39379</v>
          </cell>
        </row>
        <row r="382">
          <cell r="A382" t="str">
            <v>R2-009JJ-E004</v>
          </cell>
          <cell r="B382" t="str">
            <v>GOODS REC'D/INVOICE REC'D-NOT YET INVOICED</v>
          </cell>
          <cell r="C382" t="str">
            <v>REPAIR MTL &amp; SUPPLY</v>
          </cell>
          <cell r="D382" t="str">
            <v>69186,C62034,1.0</v>
          </cell>
          <cell r="E382" t="str">
            <v>8305585</v>
          </cell>
          <cell r="F382">
            <v>597.39</v>
          </cell>
          <cell r="G382">
            <v>39385</v>
          </cell>
          <cell r="H382">
            <v>39385</v>
          </cell>
        </row>
        <row r="383">
          <cell r="A383" t="str">
            <v>R2-009JJ-E004</v>
          </cell>
          <cell r="B383" t="str">
            <v>GOODS REC'D/INVOICE REC'D-NOT YET INVOICED</v>
          </cell>
          <cell r="C383" t="str">
            <v>REPAIR MTL &amp; SUPPLY</v>
          </cell>
          <cell r="D383" t="str">
            <v>69186,C62034,2.0</v>
          </cell>
          <cell r="E383" t="str">
            <v>8305586</v>
          </cell>
          <cell r="F383">
            <v>4.47</v>
          </cell>
          <cell r="G383">
            <v>39385</v>
          </cell>
          <cell r="H383">
            <v>39385</v>
          </cell>
        </row>
        <row r="384">
          <cell r="A384" t="str">
            <v>R2-009JJ-E004</v>
          </cell>
          <cell r="B384" t="str">
            <v>GOODS REC'D/INVOICE REC'D-NOT YET INVOICED</v>
          </cell>
          <cell r="C384" t="str">
            <v>REPAIR MTL &amp; SUPPLY</v>
          </cell>
          <cell r="D384" t="str">
            <v>69186,C60882,1.0</v>
          </cell>
          <cell r="E384" t="str">
            <v>8308170</v>
          </cell>
          <cell r="F384">
            <v>-622.89</v>
          </cell>
          <cell r="G384">
            <v>39387</v>
          </cell>
          <cell r="H384">
            <v>39387</v>
          </cell>
        </row>
        <row r="385">
          <cell r="A385" t="str">
            <v>R2-009JJ-E004</v>
          </cell>
          <cell r="B385" t="str">
            <v>GOODS REC'D/INVOICE REC'D-NOT YET INVOICED</v>
          </cell>
          <cell r="C385" t="str">
            <v>REPAIR MTL &amp; SUPPLY</v>
          </cell>
          <cell r="D385" t="str">
            <v>69186,C54310,1.0</v>
          </cell>
          <cell r="E385" t="str">
            <v>8308565</v>
          </cell>
          <cell r="F385">
            <v>136.08000000000001</v>
          </cell>
          <cell r="G385">
            <v>39387</v>
          </cell>
          <cell r="H385">
            <v>39387</v>
          </cell>
        </row>
        <row r="386">
          <cell r="A386" t="str">
            <v>R2-009JJ-E004</v>
          </cell>
          <cell r="B386" t="str">
            <v>GOODS REC'D/INVOICE REC'D-NOT YET INVOICED</v>
          </cell>
          <cell r="C386" t="str">
            <v>REPAIR MTL &amp; SUPPLY</v>
          </cell>
          <cell r="D386" t="str">
            <v>69186,C60450,1.0</v>
          </cell>
          <cell r="E386" t="str">
            <v>8319725</v>
          </cell>
          <cell r="F386">
            <v>34308.6</v>
          </cell>
          <cell r="G386">
            <v>39393</v>
          </cell>
          <cell r="H386">
            <v>39393</v>
          </cell>
        </row>
        <row r="387">
          <cell r="A387" t="str">
            <v>R2-009JJ-E004</v>
          </cell>
          <cell r="B387" t="str">
            <v>GOODS REC'D/INVOICE REC'D-NOT YET INVOICED</v>
          </cell>
          <cell r="C387" t="str">
            <v>REPAIR MTL &amp; SUPPLY</v>
          </cell>
          <cell r="D387" t="str">
            <v>69186,C60450,1.0</v>
          </cell>
          <cell r="E387" t="str">
            <v>8323315</v>
          </cell>
          <cell r="F387">
            <v>-34308.6</v>
          </cell>
          <cell r="G387">
            <v>39395</v>
          </cell>
          <cell r="H387">
            <v>39395</v>
          </cell>
        </row>
        <row r="388">
          <cell r="A388" t="str">
            <v>R2-009JJ-E004</v>
          </cell>
          <cell r="B388" t="str">
            <v>GOODS REC'D/INVOICE REC'D-NOT YET INVOICED</v>
          </cell>
          <cell r="C388" t="str">
            <v>REPAIR MTL &amp; SUPPLY</v>
          </cell>
          <cell r="D388" t="str">
            <v>69186,C53628,1.0</v>
          </cell>
          <cell r="E388" t="str">
            <v>8324608</v>
          </cell>
          <cell r="F388">
            <v>189.7</v>
          </cell>
          <cell r="G388">
            <v>39396</v>
          </cell>
          <cell r="H388">
            <v>39396</v>
          </cell>
        </row>
        <row r="389">
          <cell r="A389" t="str">
            <v>R2-009JJ-E004</v>
          </cell>
          <cell r="B389" t="str">
            <v>GOODS REC'D/INVOICE REC'D-NOT YET INVOICED</v>
          </cell>
          <cell r="C389" t="str">
            <v>REPAIR MTL &amp; SUPPLY</v>
          </cell>
          <cell r="D389" t="str">
            <v>69186,C53628,1.0</v>
          </cell>
          <cell r="E389" t="str">
            <v>8324609</v>
          </cell>
          <cell r="F389">
            <v>2157.16</v>
          </cell>
          <cell r="G389">
            <v>39396</v>
          </cell>
          <cell r="H389">
            <v>39396</v>
          </cell>
        </row>
        <row r="390">
          <cell r="A390" t="str">
            <v>R2-009JJ-E004</v>
          </cell>
          <cell r="B390" t="str">
            <v>GOODS REC'D/INVOICE REC'D-NOT YET INVOICED</v>
          </cell>
          <cell r="C390" t="str">
            <v>REPAIR MTL &amp; SUPPLY</v>
          </cell>
          <cell r="D390" t="str">
            <v>69186,C53628,1.0</v>
          </cell>
          <cell r="E390" t="str">
            <v>8324610</v>
          </cell>
          <cell r="F390">
            <v>867.2</v>
          </cell>
          <cell r="G390">
            <v>39396</v>
          </cell>
          <cell r="H390">
            <v>39396</v>
          </cell>
        </row>
        <row r="391">
          <cell r="A391" t="str">
            <v>R2-009JJ-E004</v>
          </cell>
          <cell r="B391" t="str">
            <v>GOODS REC'D/INVOICE REC'D-NOT YET INVOICED</v>
          </cell>
          <cell r="C391" t="str">
            <v>REPAIR MTL &amp; SUPPLY</v>
          </cell>
          <cell r="D391" t="str">
            <v>69186,C53628,1.0</v>
          </cell>
          <cell r="E391" t="str">
            <v>8324611</v>
          </cell>
          <cell r="F391">
            <v>2265.56</v>
          </cell>
          <cell r="G391">
            <v>39396</v>
          </cell>
          <cell r="H391">
            <v>39396</v>
          </cell>
        </row>
        <row r="392">
          <cell r="A392" t="str">
            <v>R2-009JJ-E004</v>
          </cell>
          <cell r="B392" t="str">
            <v>GOODS REC'D/INVOICE REC'D-NOT YET INVOICED</v>
          </cell>
          <cell r="C392" t="str">
            <v>REPAIR MTL &amp; SUPPLY</v>
          </cell>
          <cell r="D392" t="str">
            <v>69186,C61564,1.0</v>
          </cell>
          <cell r="E392" t="str">
            <v>8324753</v>
          </cell>
          <cell r="F392">
            <v>2334.94</v>
          </cell>
          <cell r="G392">
            <v>39397</v>
          </cell>
          <cell r="H392">
            <v>39397</v>
          </cell>
        </row>
        <row r="393">
          <cell r="A393" t="str">
            <v>R2-009JJ-E004</v>
          </cell>
          <cell r="B393" t="str">
            <v>GOODS REC'D/INVOICE REC'D-NOT YET INVOICED</v>
          </cell>
          <cell r="C393" t="str">
            <v>REPAIR MTL &amp; SUPPLY</v>
          </cell>
          <cell r="D393" t="str">
            <v>69186,C62005,1.0</v>
          </cell>
          <cell r="E393" t="str">
            <v>8325113</v>
          </cell>
          <cell r="F393">
            <v>2659.75</v>
          </cell>
          <cell r="G393">
            <v>39398</v>
          </cell>
          <cell r="H393">
            <v>39398</v>
          </cell>
        </row>
        <row r="394">
          <cell r="A394" t="str">
            <v>R2-009JJ-E004</v>
          </cell>
          <cell r="B394" t="str">
            <v>GOODS REC'D/INVOICE REC'D-NOT YET INVOICED</v>
          </cell>
          <cell r="C394" t="str">
            <v>REPAIR MTL &amp; SUPPLY</v>
          </cell>
          <cell r="D394" t="str">
            <v>69186,C62005,2.0</v>
          </cell>
          <cell r="E394" t="str">
            <v>8325114</v>
          </cell>
          <cell r="F394">
            <v>712.06</v>
          </cell>
          <cell r="G394">
            <v>39398</v>
          </cell>
          <cell r="H394">
            <v>39398</v>
          </cell>
        </row>
        <row r="395">
          <cell r="A395" t="str">
            <v>R2-009JJ-E004</v>
          </cell>
          <cell r="B395" t="str">
            <v>GOODS REC'D/INVOICE REC'D-NOT YET INVOICED</v>
          </cell>
          <cell r="C395" t="str">
            <v>REPAIR MTL &amp; SUPPLY</v>
          </cell>
          <cell r="D395" t="str">
            <v>69186,C62005,3.0</v>
          </cell>
          <cell r="E395" t="str">
            <v>8325115</v>
          </cell>
          <cell r="F395">
            <v>206.44</v>
          </cell>
          <cell r="G395">
            <v>39398</v>
          </cell>
          <cell r="H395">
            <v>39398</v>
          </cell>
        </row>
        <row r="396">
          <cell r="A396" t="str">
            <v>R2-009JJ-E004</v>
          </cell>
          <cell r="B396" t="str">
            <v>GOODS REC'D/INVOICE REC'D-NOT YET INVOICED</v>
          </cell>
          <cell r="C396" t="str">
            <v>REPAIR MTL &amp; SUPPLY</v>
          </cell>
          <cell r="D396" t="str">
            <v>69186,C62005,4.0</v>
          </cell>
          <cell r="E396" t="str">
            <v>8325116</v>
          </cell>
          <cell r="F396">
            <v>278.58999999999997</v>
          </cell>
          <cell r="G396">
            <v>39398</v>
          </cell>
          <cell r="H396">
            <v>39398</v>
          </cell>
        </row>
        <row r="397">
          <cell r="A397" t="str">
            <v>R2-009JJ-E004</v>
          </cell>
          <cell r="B397" t="str">
            <v>GOODS REC'D/INVOICE REC'D-NOT YET INVOICED</v>
          </cell>
          <cell r="C397" t="str">
            <v>REPAIR MTL &amp; SUPPLY</v>
          </cell>
          <cell r="D397" t="str">
            <v>69186,C61268,1.0</v>
          </cell>
          <cell r="E397" t="str">
            <v>8325959</v>
          </cell>
          <cell r="F397">
            <v>-1004.51</v>
          </cell>
          <cell r="G397">
            <v>39399</v>
          </cell>
          <cell r="H397">
            <v>39399</v>
          </cell>
        </row>
        <row r="398">
          <cell r="A398" t="str">
            <v>R2-009JJ-E004</v>
          </cell>
          <cell r="B398" t="str">
            <v>GOODS REC'D/INVOICE REC'D-NOT YET INVOICED</v>
          </cell>
          <cell r="C398" t="str">
            <v>REPAIR MTL &amp; SUPPLY</v>
          </cell>
          <cell r="D398" t="str">
            <v>69186,C60961,1.0</v>
          </cell>
          <cell r="E398" t="str">
            <v>8329134</v>
          </cell>
          <cell r="F398">
            <v>-1166.1199999999999</v>
          </cell>
          <cell r="G398">
            <v>39399</v>
          </cell>
          <cell r="H398">
            <v>39399</v>
          </cell>
        </row>
        <row r="399">
          <cell r="A399" t="str">
            <v>R2-009JJ-E004</v>
          </cell>
          <cell r="B399" t="str">
            <v>GOODS REC'D/INVOICE REC'D-NOT YET INVOICED</v>
          </cell>
          <cell r="C399" t="str">
            <v>REPAIR MTL &amp; SUPPLY</v>
          </cell>
          <cell r="D399" t="str">
            <v>69186,C60961,2.0</v>
          </cell>
          <cell r="E399" t="str">
            <v>8329136</v>
          </cell>
          <cell r="F399">
            <v>-760.97</v>
          </cell>
          <cell r="G399">
            <v>39399</v>
          </cell>
          <cell r="H399">
            <v>39399</v>
          </cell>
        </row>
        <row r="400">
          <cell r="A400" t="str">
            <v>R2-009JJ-E004</v>
          </cell>
          <cell r="B400" t="str">
            <v>GOODS REC'D/INVOICE REC'D-NOT YET INVOICED</v>
          </cell>
          <cell r="C400" t="str">
            <v>REPAIR MTL &amp; SUPPLY</v>
          </cell>
          <cell r="D400" t="str">
            <v>69186,C61564,1.0</v>
          </cell>
          <cell r="E400" t="str">
            <v>8330878</v>
          </cell>
          <cell r="F400">
            <v>-2334.94</v>
          </cell>
          <cell r="G400">
            <v>39400</v>
          </cell>
          <cell r="H400">
            <v>39400</v>
          </cell>
        </row>
        <row r="401">
          <cell r="A401" t="str">
            <v>R2-009JJ-E004</v>
          </cell>
          <cell r="B401" t="str">
            <v>GOODS REC'D/INVOICE REC'D-NOT YET INVOICED</v>
          </cell>
          <cell r="C401" t="str">
            <v>REPAIR MTL &amp; SUPPLY</v>
          </cell>
          <cell r="D401" t="str">
            <v>69186,C53628,1.0</v>
          </cell>
          <cell r="E401" t="str">
            <v>8339328</v>
          </cell>
          <cell r="F401">
            <v>-2157.16</v>
          </cell>
          <cell r="G401">
            <v>39407</v>
          </cell>
          <cell r="H401">
            <v>39407</v>
          </cell>
        </row>
        <row r="402">
          <cell r="A402" t="str">
            <v>R2-009JJ-E004</v>
          </cell>
          <cell r="B402" t="str">
            <v>GOODS REC'D/INVOICE REC'D-NOT YET INVOICED</v>
          </cell>
          <cell r="C402" t="str">
            <v>REPAIR MTL &amp; SUPPLY</v>
          </cell>
          <cell r="D402" t="str">
            <v>69186,C53628,1.0</v>
          </cell>
          <cell r="E402" t="str">
            <v>8339335</v>
          </cell>
          <cell r="F402">
            <v>-867.2</v>
          </cell>
          <cell r="G402">
            <v>39407</v>
          </cell>
          <cell r="H402">
            <v>39407</v>
          </cell>
        </row>
        <row r="403">
          <cell r="A403" t="str">
            <v>R2-009JJ-E004</v>
          </cell>
          <cell r="B403" t="str">
            <v>GOODS REC'D/INVOICE REC'D-NOT YET INVOICED</v>
          </cell>
          <cell r="C403" t="str">
            <v>REPAIR MTL &amp; SUPPLY</v>
          </cell>
          <cell r="D403" t="str">
            <v>69186,C53628,1.0</v>
          </cell>
          <cell r="E403" t="str">
            <v>8339337</v>
          </cell>
          <cell r="F403">
            <v>-2265.56</v>
          </cell>
          <cell r="G403">
            <v>39407</v>
          </cell>
          <cell r="H403">
            <v>39407</v>
          </cell>
        </row>
        <row r="404">
          <cell r="A404" t="str">
            <v>R2-009JJ-E004</v>
          </cell>
          <cell r="B404" t="str">
            <v>GOODS REC'D/INVOICE REC'D-NOT YET INVOICED</v>
          </cell>
          <cell r="C404" t="str">
            <v>REPAIR MTL &amp; SUPPLY</v>
          </cell>
          <cell r="D404" t="str">
            <v>69186,C53628,1.0</v>
          </cell>
          <cell r="E404" t="str">
            <v>8339339</v>
          </cell>
          <cell r="F404">
            <v>-189.7</v>
          </cell>
          <cell r="G404">
            <v>39407</v>
          </cell>
          <cell r="H404">
            <v>39407</v>
          </cell>
        </row>
        <row r="405">
          <cell r="A405" t="str">
            <v>R2-009JJ-E004</v>
          </cell>
          <cell r="B405" t="str">
            <v>GOODS REC'D/INVOICE REC'D-NOT YET INVOICED</v>
          </cell>
          <cell r="C405" t="str">
            <v>REPAIR MTL &amp; SUPPLY</v>
          </cell>
          <cell r="D405" t="str">
            <v>69186,C62170,1.0</v>
          </cell>
          <cell r="E405" t="str">
            <v>8339558</v>
          </cell>
          <cell r="F405">
            <v>12058.42</v>
          </cell>
          <cell r="G405">
            <v>39407</v>
          </cell>
          <cell r="H405">
            <v>39407</v>
          </cell>
        </row>
        <row r="406">
          <cell r="A406" t="str">
            <v>R2-009JJ-E004</v>
          </cell>
          <cell r="B406" t="str">
            <v>GOODS REC'D/INVOICE REC'D-NOT YET INVOICED</v>
          </cell>
          <cell r="C406" t="str">
            <v>REPAIR MTL &amp; SUPPLY</v>
          </cell>
          <cell r="D406" t="str">
            <v>69186,C62297,2.0</v>
          </cell>
          <cell r="E406" t="str">
            <v>8345524</v>
          </cell>
          <cell r="F406">
            <v>271</v>
          </cell>
          <cell r="G406">
            <v>39412</v>
          </cell>
          <cell r="H406">
            <v>39412</v>
          </cell>
        </row>
        <row r="407">
          <cell r="A407" t="str">
            <v>R2-009JJ-E004</v>
          </cell>
          <cell r="B407" t="str">
            <v>GOODS REC'D/INVOICE REC'D-NOT YET INVOICED</v>
          </cell>
          <cell r="C407" t="str">
            <v>REPAIR MTL &amp; SUPPLY</v>
          </cell>
          <cell r="D407" t="str">
            <v>69186,C62297,3.0</v>
          </cell>
          <cell r="E407" t="str">
            <v>8345525</v>
          </cell>
          <cell r="F407">
            <v>352.3</v>
          </cell>
          <cell r="G407">
            <v>39412</v>
          </cell>
          <cell r="H407">
            <v>39412</v>
          </cell>
        </row>
        <row r="408">
          <cell r="A408" t="str">
            <v>R2-009JJ-E004</v>
          </cell>
          <cell r="B408" t="str">
            <v>GOODS REC'D/INVOICE REC'D-NOT YET INVOICED</v>
          </cell>
          <cell r="C408" t="str">
            <v>REPAIR MTL &amp; SUPPLY</v>
          </cell>
          <cell r="D408" t="str">
            <v>69186,C62297,4.0</v>
          </cell>
          <cell r="E408" t="str">
            <v>8345526</v>
          </cell>
          <cell r="F408">
            <v>47.7</v>
          </cell>
          <cell r="G408">
            <v>39412</v>
          </cell>
          <cell r="H408">
            <v>39412</v>
          </cell>
        </row>
        <row r="409">
          <cell r="A409" t="str">
            <v>R2-009JJ-E004</v>
          </cell>
          <cell r="B409" t="str">
            <v>GOODS REC'D/INVOICE REC'D-NOT YET INVOICED</v>
          </cell>
          <cell r="C409" t="str">
            <v>REPAIR MTL &amp; SUPPLY</v>
          </cell>
          <cell r="D409" t="str">
            <v>69186,C62803,1.0</v>
          </cell>
          <cell r="E409" t="str">
            <v>8350860</v>
          </cell>
          <cell r="F409">
            <v>71</v>
          </cell>
          <cell r="G409">
            <v>39415</v>
          </cell>
          <cell r="H409">
            <v>39415</v>
          </cell>
        </row>
        <row r="410">
          <cell r="A410" t="str">
            <v>R2-009JJ-E004</v>
          </cell>
          <cell r="B410" t="str">
            <v>GOODS REC'D/INVOICE REC'D-NOT YET INVOICED</v>
          </cell>
          <cell r="C410" t="str">
            <v>REPAIR MTL &amp; SUPPLY</v>
          </cell>
          <cell r="D410" t="str">
            <v>69186,C53628,1.0</v>
          </cell>
          <cell r="E410" t="str">
            <v>8351247</v>
          </cell>
          <cell r="F410">
            <v>2157.16</v>
          </cell>
          <cell r="G410">
            <v>39415</v>
          </cell>
          <cell r="H410">
            <v>39415</v>
          </cell>
        </row>
        <row r="411">
          <cell r="A411" t="str">
            <v>R2-009JJ-E004</v>
          </cell>
          <cell r="B411" t="str">
            <v>GOODS REC'D/INVOICE REC'D-NOT YET INVOICED</v>
          </cell>
          <cell r="C411" t="str">
            <v>REPAIR MTL &amp; SUPPLY</v>
          </cell>
          <cell r="D411" t="str">
            <v>69186,C53628,1.0</v>
          </cell>
          <cell r="E411" t="str">
            <v>8351248</v>
          </cell>
          <cell r="F411">
            <v>867.2</v>
          </cell>
          <cell r="G411">
            <v>39415</v>
          </cell>
          <cell r="H411">
            <v>39415</v>
          </cell>
        </row>
        <row r="412">
          <cell r="A412" t="str">
            <v>R2-009JJ-E004</v>
          </cell>
          <cell r="B412" t="str">
            <v>GOODS REC'D/INVOICE REC'D-NOT YET INVOICED</v>
          </cell>
          <cell r="C412" t="str">
            <v>REPAIR MTL &amp; SUPPLY</v>
          </cell>
          <cell r="D412" t="str">
            <v>69186,C62828,1.0</v>
          </cell>
          <cell r="E412" t="str">
            <v>8359678</v>
          </cell>
          <cell r="F412">
            <v>19.02</v>
          </cell>
          <cell r="G412">
            <v>39420</v>
          </cell>
          <cell r="H412">
            <v>39420</v>
          </cell>
        </row>
        <row r="413">
          <cell r="A413" t="str">
            <v>R2-009JJ-E004</v>
          </cell>
          <cell r="B413" t="str">
            <v>GOODS REC'D/INVOICE REC'D-NOT YET INVOICED</v>
          </cell>
          <cell r="C413" t="str">
            <v>REPAIR MTL &amp; SUPPLY</v>
          </cell>
          <cell r="D413" t="str">
            <v>69186,C62828,2.0</v>
          </cell>
          <cell r="E413" t="str">
            <v>8359679</v>
          </cell>
          <cell r="F413">
            <v>665.23</v>
          </cell>
          <cell r="G413">
            <v>39420</v>
          </cell>
          <cell r="H413">
            <v>39420</v>
          </cell>
        </row>
        <row r="414">
          <cell r="A414" t="str">
            <v>R2-009JJ-E004</v>
          </cell>
          <cell r="B414" t="str">
            <v>GOODS REC'D/INVOICE REC'D-NOT YET INVOICED</v>
          </cell>
          <cell r="C414" t="str">
            <v>REPAIR MTL &amp; SUPPLY</v>
          </cell>
          <cell r="D414" t="str">
            <v>69186,C62828,3.0</v>
          </cell>
          <cell r="E414" t="str">
            <v>8359680</v>
          </cell>
          <cell r="F414">
            <v>1551.25</v>
          </cell>
          <cell r="G414">
            <v>39420</v>
          </cell>
          <cell r="H414">
            <v>39420</v>
          </cell>
        </row>
        <row r="415">
          <cell r="A415" t="str">
            <v>R2-009JJ-E004</v>
          </cell>
          <cell r="B415" t="str">
            <v>GOODS REC'D/INVOICE REC'D-NOT YET INVOICED</v>
          </cell>
          <cell r="C415" t="str">
            <v>REPAIR MTL &amp; SUPPLY</v>
          </cell>
          <cell r="D415" t="str">
            <v>69186,C62828,4.0</v>
          </cell>
          <cell r="E415" t="str">
            <v>8359681</v>
          </cell>
          <cell r="F415">
            <v>284.44</v>
          </cell>
          <cell r="G415">
            <v>39420</v>
          </cell>
          <cell r="H415">
            <v>39420</v>
          </cell>
        </row>
        <row r="416">
          <cell r="A416" t="str">
            <v>R2-009JJ-E004</v>
          </cell>
          <cell r="B416" t="str">
            <v>GOODS REC'D/INVOICE REC'D-NOT YET INVOICED</v>
          </cell>
          <cell r="C416" t="str">
            <v>REPAIR MTL &amp; SUPPLY</v>
          </cell>
          <cell r="D416" t="str">
            <v>69186,C62828,5.0</v>
          </cell>
          <cell r="E416" t="str">
            <v>8359682</v>
          </cell>
          <cell r="F416">
            <v>55.46</v>
          </cell>
          <cell r="G416">
            <v>39420</v>
          </cell>
          <cell r="H416">
            <v>39420</v>
          </cell>
        </row>
        <row r="417">
          <cell r="A417" t="str">
            <v>R2-009JJ-E004</v>
          </cell>
          <cell r="B417" t="str">
            <v>GOODS REC'D/INVOICE REC'D-NOT YET INVOICED</v>
          </cell>
          <cell r="C417" t="str">
            <v>REPAIR MTL &amp; SUPPLY</v>
          </cell>
          <cell r="D417" t="str">
            <v>69186,C62828,6.0</v>
          </cell>
          <cell r="E417" t="str">
            <v>8359683</v>
          </cell>
          <cell r="F417">
            <v>80.87</v>
          </cell>
          <cell r="G417">
            <v>39420</v>
          </cell>
          <cell r="H417">
            <v>39420</v>
          </cell>
        </row>
        <row r="418">
          <cell r="A418" t="str">
            <v>R2-009JJ-E004</v>
          </cell>
          <cell r="B418" t="str">
            <v>GOODS REC'D/INVOICE REC'D-NOT YET INVOICED</v>
          </cell>
          <cell r="C418" t="str">
            <v>REPAIR MTL &amp; SUPPLY</v>
          </cell>
          <cell r="D418" t="str">
            <v>69186,C62828,7.0</v>
          </cell>
          <cell r="E418" t="str">
            <v>8359684</v>
          </cell>
          <cell r="F418">
            <v>160.61000000000001</v>
          </cell>
          <cell r="G418">
            <v>39420</v>
          </cell>
          <cell r="H418">
            <v>39420</v>
          </cell>
        </row>
        <row r="419">
          <cell r="A419" t="str">
            <v>R2-009JJ-E004</v>
          </cell>
          <cell r="B419" t="str">
            <v>GOODS REC'D/INVOICE REC'D-NOT YET INVOICED</v>
          </cell>
          <cell r="C419" t="str">
            <v>REPAIR MTL &amp; SUPPLY</v>
          </cell>
          <cell r="D419" t="str">
            <v>69186,C62170,1.0</v>
          </cell>
          <cell r="E419" t="str">
            <v>8360180</v>
          </cell>
          <cell r="F419">
            <v>-12058.42</v>
          </cell>
          <cell r="G419">
            <v>39421</v>
          </cell>
          <cell r="H419">
            <v>39421</v>
          </cell>
        </row>
        <row r="420">
          <cell r="A420" t="str">
            <v>R2-009JJ-E004</v>
          </cell>
          <cell r="B420" t="str">
            <v>GOODS REC'D/INVOICE REC'D-NOT YET INVOICED</v>
          </cell>
          <cell r="C420" t="str">
            <v>REPAIR MTL &amp; SUPPLY</v>
          </cell>
          <cell r="D420" t="str">
            <v>69186,C53628,1.0</v>
          </cell>
          <cell r="E420" t="str">
            <v>8373295</v>
          </cell>
          <cell r="F420">
            <v>-2157.16</v>
          </cell>
          <cell r="G420">
            <v>39429</v>
          </cell>
          <cell r="H420">
            <v>39429</v>
          </cell>
        </row>
        <row r="421">
          <cell r="A421" t="str">
            <v>R2-009JJ-E004</v>
          </cell>
          <cell r="B421" t="str">
            <v>GOODS REC'D/INVOICE REC'D-NOT YET INVOICED</v>
          </cell>
          <cell r="C421" t="str">
            <v>REPAIR MTL &amp; SUPPLY</v>
          </cell>
          <cell r="D421" t="str">
            <v>69186,C53628,1.0</v>
          </cell>
          <cell r="E421" t="str">
            <v>8373297</v>
          </cell>
          <cell r="F421">
            <v>-867.2</v>
          </cell>
          <cell r="G421">
            <v>39429</v>
          </cell>
          <cell r="H421">
            <v>39429</v>
          </cell>
        </row>
        <row r="422">
          <cell r="A422" t="str">
            <v>R2-009JJ-E004</v>
          </cell>
          <cell r="B422" t="str">
            <v>GOODS REC'D/INVOICE REC'D-NOT YET INVOICED</v>
          </cell>
          <cell r="C422" t="str">
            <v>REPAIR MTL &amp; SUPPLY</v>
          </cell>
          <cell r="D422" t="str">
            <v>69186,C54310,1.0</v>
          </cell>
          <cell r="E422" t="str">
            <v>8373451</v>
          </cell>
          <cell r="F422">
            <v>136.08000000000001</v>
          </cell>
          <cell r="G422">
            <v>39429</v>
          </cell>
          <cell r="H422">
            <v>39429</v>
          </cell>
        </row>
        <row r="423">
          <cell r="A423" t="str">
            <v>R2-009JJ-E004</v>
          </cell>
          <cell r="B423" t="str">
            <v>GOODS REC'D/INVOICE REC'D-NOT YET INVOICED</v>
          </cell>
          <cell r="C423" t="str">
            <v>REPAIR MTL &amp; SUPPLY</v>
          </cell>
          <cell r="D423" t="str">
            <v>69186,C62803,1.0</v>
          </cell>
          <cell r="E423" t="str">
            <v>8374284</v>
          </cell>
          <cell r="F423">
            <v>-71</v>
          </cell>
          <cell r="G423">
            <v>39430</v>
          </cell>
          <cell r="H423">
            <v>39430</v>
          </cell>
        </row>
        <row r="424">
          <cell r="A424" t="str">
            <v>R2-009JJ-E004</v>
          </cell>
          <cell r="B424" t="str">
            <v>GOODS REC'D/INVOICE REC'D-NOT YET INVOICED</v>
          </cell>
          <cell r="C424" t="str">
            <v>REPAIR MTL &amp; SUPPLY</v>
          </cell>
          <cell r="D424" t="str">
            <v>69186,C60898,1.0</v>
          </cell>
          <cell r="E424" t="str">
            <v>8374994</v>
          </cell>
          <cell r="F424">
            <v>-10925.95</v>
          </cell>
          <cell r="G424">
            <v>39433</v>
          </cell>
          <cell r="H424">
            <v>39433</v>
          </cell>
        </row>
        <row r="425">
          <cell r="A425" t="str">
            <v>R2-009JJ-E004</v>
          </cell>
          <cell r="B425" t="str">
            <v>GOODS REC'D/INVOICE REC'D-NOT YET INVOICED</v>
          </cell>
          <cell r="C425" t="str">
            <v>REPAIR MTL &amp; SUPPLY</v>
          </cell>
          <cell r="D425" t="str">
            <v>69186,C60898,1.0</v>
          </cell>
          <cell r="E425" t="str">
            <v>8374992</v>
          </cell>
          <cell r="F425">
            <v>10.07</v>
          </cell>
          <cell r="G425">
            <v>39433</v>
          </cell>
          <cell r="H425">
            <v>39433</v>
          </cell>
        </row>
        <row r="426">
          <cell r="A426" t="str">
            <v>R2-009JJ-E004</v>
          </cell>
          <cell r="B426" t="str">
            <v>GOODS REC'D/INVOICE REC'D-NOT YET INVOICED</v>
          </cell>
          <cell r="C426" t="str">
            <v>REPAIR MTL &amp; SUPPLY</v>
          </cell>
          <cell r="D426" t="str">
            <v>69186,C63289,4.0</v>
          </cell>
          <cell r="E426" t="str">
            <v>8380650</v>
          </cell>
          <cell r="F426">
            <v>-39.1</v>
          </cell>
          <cell r="G426">
            <v>39434</v>
          </cell>
          <cell r="H426">
            <v>39434</v>
          </cell>
        </row>
        <row r="427">
          <cell r="A427" t="str">
            <v>R2-009JJ-E004</v>
          </cell>
          <cell r="B427" t="str">
            <v>GOODS REC'D/INVOICE REC'D-NOT YET INVOICED</v>
          </cell>
          <cell r="C427" t="str">
            <v>REPAIR MTL &amp; SUPPLY</v>
          </cell>
          <cell r="D427" t="str">
            <v>69186,C63289,1.0</v>
          </cell>
          <cell r="E427" t="str">
            <v>8380642</v>
          </cell>
          <cell r="F427">
            <v>26.61</v>
          </cell>
          <cell r="G427">
            <v>39434</v>
          </cell>
          <cell r="H427">
            <v>39434</v>
          </cell>
        </row>
        <row r="428">
          <cell r="A428" t="str">
            <v>R2-009JJ-E004</v>
          </cell>
          <cell r="B428" t="str">
            <v>GOODS REC'D/INVOICE REC'D-NOT YET INVOICED</v>
          </cell>
          <cell r="C428" t="str">
            <v>REPAIR MTL &amp; SUPPLY</v>
          </cell>
          <cell r="D428" t="str">
            <v>69186,C63289,2.0</v>
          </cell>
          <cell r="E428" t="str">
            <v>8380643</v>
          </cell>
          <cell r="F428">
            <v>4.9800000000000004</v>
          </cell>
          <cell r="G428">
            <v>39434</v>
          </cell>
          <cell r="H428">
            <v>39434</v>
          </cell>
        </row>
        <row r="429">
          <cell r="A429" t="str">
            <v>R2-009JJ-E004</v>
          </cell>
          <cell r="B429" t="str">
            <v>GOODS REC'D/INVOICE REC'D-NOT YET INVOICED</v>
          </cell>
          <cell r="C429" t="str">
            <v>REPAIR MTL &amp; SUPPLY</v>
          </cell>
          <cell r="D429" t="str">
            <v>69186,C63289,3.0</v>
          </cell>
          <cell r="E429" t="str">
            <v>8380644</v>
          </cell>
          <cell r="F429">
            <v>47.48</v>
          </cell>
          <cell r="G429">
            <v>39434</v>
          </cell>
          <cell r="H429">
            <v>39434</v>
          </cell>
        </row>
        <row r="430">
          <cell r="A430" t="str">
            <v>R2-009JJ-E004</v>
          </cell>
          <cell r="B430" t="str">
            <v>GOODS REC'D/INVOICE REC'D-NOT YET INVOICED</v>
          </cell>
          <cell r="C430" t="str">
            <v>REPAIR MTL &amp; SUPPLY</v>
          </cell>
          <cell r="D430" t="str">
            <v>69186,C63289,4.0</v>
          </cell>
          <cell r="E430" t="str">
            <v>8380645</v>
          </cell>
          <cell r="F430">
            <v>39.1</v>
          </cell>
          <cell r="G430">
            <v>39434</v>
          </cell>
          <cell r="H430">
            <v>39434</v>
          </cell>
        </row>
        <row r="431">
          <cell r="A431" t="str">
            <v>R2-009JJ-E004</v>
          </cell>
          <cell r="B431" t="str">
            <v>GOODS REC'D/INVOICE REC'D-NOT YET INVOICED</v>
          </cell>
          <cell r="C431" t="str">
            <v>REPAIR MTL &amp; SUPPLY</v>
          </cell>
          <cell r="D431" t="str">
            <v>69186,C63289,5.0</v>
          </cell>
          <cell r="E431" t="str">
            <v>8381845</v>
          </cell>
          <cell r="F431">
            <v>25.99</v>
          </cell>
          <cell r="G431">
            <v>39435</v>
          </cell>
          <cell r="H431">
            <v>39435</v>
          </cell>
        </row>
        <row r="432">
          <cell r="A432" t="str">
            <v>R2-009JJ-E004</v>
          </cell>
          <cell r="B432" t="str">
            <v>GOODS REC'D/INVOICE REC'D-NOT YET INVOICED</v>
          </cell>
          <cell r="C432" t="str">
            <v>REPAIR MTL &amp; SUPPLY</v>
          </cell>
          <cell r="D432" t="str">
            <v>69186,C60545,1.0</v>
          </cell>
          <cell r="E432" t="str">
            <v>8387574</v>
          </cell>
          <cell r="F432">
            <v>-1436.3</v>
          </cell>
          <cell r="G432">
            <v>39443</v>
          </cell>
          <cell r="H432">
            <v>39443</v>
          </cell>
        </row>
        <row r="433">
          <cell r="A433" t="str">
            <v>R2-009JJ-E004</v>
          </cell>
          <cell r="B433" t="str">
            <v>GOODS REC'D/INVOICE REC'D-NOT YET INVOICED</v>
          </cell>
          <cell r="C433" t="str">
            <v>REPAIR MTL &amp; SUPPLY</v>
          </cell>
          <cell r="D433" t="str">
            <v>69186,C60545,2.0</v>
          </cell>
          <cell r="E433" t="str">
            <v>8387576</v>
          </cell>
          <cell r="F433">
            <v>-834.69</v>
          </cell>
          <cell r="G433">
            <v>39443</v>
          </cell>
          <cell r="H433">
            <v>39443</v>
          </cell>
        </row>
        <row r="434">
          <cell r="A434" t="str">
            <v>R2-009JJ-E004</v>
          </cell>
          <cell r="B434" t="str">
            <v>GOODS REC'D/INVOICE REC'D-NOT YET INVOICED</v>
          </cell>
          <cell r="C434" t="str">
            <v>REPAIR MTL &amp; SUPPLY</v>
          </cell>
          <cell r="D434" t="str">
            <v>69186,C60545,2.0</v>
          </cell>
          <cell r="E434" t="str">
            <v>8387572</v>
          </cell>
          <cell r="F434">
            <v>0.01</v>
          </cell>
          <cell r="G434">
            <v>39443</v>
          </cell>
          <cell r="H434">
            <v>39443</v>
          </cell>
        </row>
        <row r="435">
          <cell r="A435" t="str">
            <v>R2-009JJ-E004</v>
          </cell>
          <cell r="B435" t="str">
            <v>GOODS REC'D/INVOICE REC'D-NOT YET INVOICED</v>
          </cell>
          <cell r="C435" t="str">
            <v>REPAIR MTL &amp; SUPPLY</v>
          </cell>
          <cell r="D435" t="str">
            <v>69996,C62728,1.0</v>
          </cell>
          <cell r="E435" t="str">
            <v>8390675</v>
          </cell>
          <cell r="F435">
            <v>867.2</v>
          </cell>
          <cell r="G435">
            <v>39443</v>
          </cell>
          <cell r="H435">
            <v>39443</v>
          </cell>
        </row>
        <row r="436">
          <cell r="A436" t="str">
            <v>R2-009JJ-E004</v>
          </cell>
          <cell r="B436" t="str">
            <v>GOODS REC'D/INVOICE REC'D-NOT YET INVOICED</v>
          </cell>
          <cell r="C436" t="str">
            <v>REPAIR MTL &amp; SUPPLY</v>
          </cell>
          <cell r="D436" t="str">
            <v>69186,C53628,1.0</v>
          </cell>
          <cell r="E436" t="str">
            <v>8390695</v>
          </cell>
          <cell r="F436">
            <v>2157.16</v>
          </cell>
          <cell r="G436">
            <v>39443</v>
          </cell>
          <cell r="H436">
            <v>39443</v>
          </cell>
        </row>
        <row r="437">
          <cell r="A437" t="str">
            <v>R2-009JJ-E004</v>
          </cell>
          <cell r="B437" t="str">
            <v>GOODS REC'D/INVOICE REC'D-NOT YET INVOICED</v>
          </cell>
          <cell r="C437" t="str">
            <v>REPAIR MTL &amp; SUPPLY</v>
          </cell>
          <cell r="D437" t="str">
            <v>69186,C53628,1.0</v>
          </cell>
          <cell r="E437" t="str">
            <v>8390696</v>
          </cell>
          <cell r="F437">
            <v>867.2</v>
          </cell>
          <cell r="G437">
            <v>39443</v>
          </cell>
          <cell r="H437">
            <v>39443</v>
          </cell>
        </row>
        <row r="438">
          <cell r="A438" t="str">
            <v>R2-009JJ-E004</v>
          </cell>
          <cell r="B438" t="str">
            <v>GOODS REC'D/INVOICE REC'D-NOT YET INVOICED</v>
          </cell>
          <cell r="C438" t="str">
            <v>REPAIR MTL &amp; SUPPLY</v>
          </cell>
          <cell r="D438" t="str">
            <v>69186,C63289,5.0</v>
          </cell>
          <cell r="E438" t="str">
            <v>8397985</v>
          </cell>
          <cell r="F438">
            <v>-25.99</v>
          </cell>
          <cell r="G438">
            <v>39451</v>
          </cell>
          <cell r="H438">
            <v>39451</v>
          </cell>
        </row>
        <row r="439">
          <cell r="A439" t="str">
            <v>R2-009JJ-E004</v>
          </cell>
          <cell r="B439" t="str">
            <v>GOODS REC'D/INVOICE REC'D-NOT YET INVOICED</v>
          </cell>
          <cell r="C439" t="str">
            <v>REPAIR MTL &amp; SUPPLY</v>
          </cell>
          <cell r="D439" t="str">
            <v>69186,C53628,1.0</v>
          </cell>
          <cell r="E439" t="str">
            <v>8403208</v>
          </cell>
          <cell r="F439">
            <v>-867.2</v>
          </cell>
          <cell r="G439">
            <v>39456</v>
          </cell>
          <cell r="H439">
            <v>39456</v>
          </cell>
        </row>
        <row r="440">
          <cell r="A440" t="str">
            <v>R2-009JJ-E004</v>
          </cell>
          <cell r="B440" t="str">
            <v>GOODS REC'D/INVOICE REC'D-NOT YET INVOICED</v>
          </cell>
          <cell r="C440" t="str">
            <v>REPAIR MTL &amp; SUPPLY</v>
          </cell>
          <cell r="D440" t="str">
            <v>69186,C53628,1.0</v>
          </cell>
          <cell r="E440" t="str">
            <v>8403210</v>
          </cell>
          <cell r="F440">
            <v>-2157.16</v>
          </cell>
          <cell r="G440">
            <v>39456</v>
          </cell>
          <cell r="H440">
            <v>39456</v>
          </cell>
        </row>
        <row r="441">
          <cell r="A441" t="str">
            <v>R2-009JJ-E004</v>
          </cell>
          <cell r="B441" t="str">
            <v>GOODS REC'D/INVOICE REC'D-NOT YET INVOICED</v>
          </cell>
          <cell r="C441" t="str">
            <v>REPAIR MTL &amp; SUPPLY</v>
          </cell>
          <cell r="D441" t="str">
            <v>69996,C62728,1.0</v>
          </cell>
          <cell r="E441" t="str">
            <v>8403242</v>
          </cell>
          <cell r="F441">
            <v>-867.2</v>
          </cell>
          <cell r="G441">
            <v>39456</v>
          </cell>
          <cell r="H441">
            <v>39456</v>
          </cell>
        </row>
        <row r="442">
          <cell r="A442" t="str">
            <v>R2-009JJ-E004</v>
          </cell>
          <cell r="B442" t="str">
            <v>GOODS REC'D/INVOICE REC'D-NOT YET INVOICED</v>
          </cell>
          <cell r="C442" t="str">
            <v>REPAIR MTL &amp; SUPPLY</v>
          </cell>
          <cell r="D442" t="str">
            <v>69186,C63127,1.0</v>
          </cell>
          <cell r="E442" t="str">
            <v>8404367</v>
          </cell>
          <cell r="F442">
            <v>963.68</v>
          </cell>
          <cell r="G442">
            <v>39456</v>
          </cell>
          <cell r="H442">
            <v>39456</v>
          </cell>
        </row>
        <row r="443">
          <cell r="A443" t="str">
            <v>R2-009JJ-E004</v>
          </cell>
          <cell r="B443" t="str">
            <v>GOODS REC'D/INVOICE REC'D-NOT YET INVOICED</v>
          </cell>
          <cell r="C443" t="str">
            <v>REPAIR MTL &amp; SUPPLY</v>
          </cell>
          <cell r="D443" t="str">
            <v>69186,C63127,2.0</v>
          </cell>
          <cell r="E443" t="str">
            <v>8404368</v>
          </cell>
          <cell r="F443">
            <v>257.99</v>
          </cell>
          <cell r="G443">
            <v>39456</v>
          </cell>
          <cell r="H443">
            <v>39456</v>
          </cell>
        </row>
        <row r="444">
          <cell r="A444" t="str">
            <v>R2-009JJ-E004</v>
          </cell>
          <cell r="B444" t="str">
            <v>GOODS REC'D/INVOICE REC'D-NOT YET INVOICED</v>
          </cell>
          <cell r="C444" t="str">
            <v>REPAIR MTL &amp; SUPPLY</v>
          </cell>
          <cell r="D444" t="str">
            <v>69186,C63127,3.0</v>
          </cell>
          <cell r="E444" t="str">
            <v>8404369</v>
          </cell>
          <cell r="F444">
            <v>74.8</v>
          </cell>
          <cell r="G444">
            <v>39456</v>
          </cell>
          <cell r="H444">
            <v>39456</v>
          </cell>
        </row>
        <row r="445">
          <cell r="A445" t="str">
            <v>R2-009JJ-E004</v>
          </cell>
          <cell r="B445" t="str">
            <v>GOODS REC'D/INVOICE REC'D-NOT YET INVOICED</v>
          </cell>
          <cell r="C445" t="str">
            <v>REPAIR MTL &amp; SUPPLY</v>
          </cell>
          <cell r="D445" t="str">
            <v>69186,C63127,4.0</v>
          </cell>
          <cell r="E445" t="str">
            <v>8404370</v>
          </cell>
          <cell r="F445">
            <v>278.58999999999997</v>
          </cell>
          <cell r="G445">
            <v>39456</v>
          </cell>
          <cell r="H445">
            <v>39456</v>
          </cell>
        </row>
        <row r="446">
          <cell r="A446" t="str">
            <v>R2-009JJ-E004</v>
          </cell>
          <cell r="B446" t="str">
            <v>GOODS REC'D/INVOICE REC'D-NOT YET INVOICED</v>
          </cell>
          <cell r="C446" t="str">
            <v>REPAIR MTL &amp; SUPPLY</v>
          </cell>
          <cell r="D446" t="str">
            <v>69186,C62005,1.0</v>
          </cell>
          <cell r="E446" t="str">
            <v>8404873</v>
          </cell>
          <cell r="F446">
            <v>-2659.75</v>
          </cell>
          <cell r="G446">
            <v>39457</v>
          </cell>
          <cell r="H446">
            <v>39457</v>
          </cell>
        </row>
        <row r="447">
          <cell r="A447" t="str">
            <v>R2-009JJ-E004</v>
          </cell>
          <cell r="B447" t="str">
            <v>GOODS REC'D/INVOICE REC'D-NOT YET INVOICED</v>
          </cell>
          <cell r="C447" t="str">
            <v>REPAIR MTL &amp; SUPPLY</v>
          </cell>
          <cell r="D447" t="str">
            <v>69186,C62005,2.0</v>
          </cell>
          <cell r="E447" t="str">
            <v>8404875</v>
          </cell>
          <cell r="F447">
            <v>-712.06</v>
          </cell>
          <cell r="G447">
            <v>39457</v>
          </cell>
          <cell r="H447">
            <v>39457</v>
          </cell>
        </row>
        <row r="448">
          <cell r="A448" t="str">
            <v>R2-009JJ-E004</v>
          </cell>
          <cell r="B448" t="str">
            <v>GOODS REC'D/INVOICE REC'D-NOT YET INVOICED</v>
          </cell>
          <cell r="C448" t="str">
            <v>REPAIR MTL &amp; SUPPLY</v>
          </cell>
          <cell r="D448" t="str">
            <v>69186,C62005,3.0</v>
          </cell>
          <cell r="E448" t="str">
            <v>8404877</v>
          </cell>
          <cell r="F448">
            <v>-206.44</v>
          </cell>
          <cell r="G448">
            <v>39457</v>
          </cell>
          <cell r="H448">
            <v>39457</v>
          </cell>
        </row>
        <row r="449">
          <cell r="A449" t="str">
            <v>R2-009JJ-E004</v>
          </cell>
          <cell r="B449" t="str">
            <v>GOODS REC'D/INVOICE REC'D-NOT YET INVOICED</v>
          </cell>
          <cell r="C449" t="str">
            <v>REPAIR MTL &amp; SUPPLY</v>
          </cell>
          <cell r="D449" t="str">
            <v>69186,C62005,4.0</v>
          </cell>
          <cell r="E449" t="str">
            <v>8404879</v>
          </cell>
          <cell r="F449">
            <v>-278.58999999999997</v>
          </cell>
          <cell r="G449">
            <v>39457</v>
          </cell>
          <cell r="H449">
            <v>39457</v>
          </cell>
        </row>
        <row r="450">
          <cell r="A450" t="str">
            <v>R2-009JJ-E004</v>
          </cell>
          <cell r="B450" t="str">
            <v>GOODS REC'D/INVOICE REC'D-NOT YET INVOICED</v>
          </cell>
          <cell r="C450" t="str">
            <v>REPAIR MTL &amp; SUPPLY</v>
          </cell>
          <cell r="D450" t="str">
            <v>69186,C63127,1.0</v>
          </cell>
          <cell r="E450" t="str">
            <v>8420255</v>
          </cell>
          <cell r="F450">
            <v>-963.68</v>
          </cell>
          <cell r="G450">
            <v>39470</v>
          </cell>
          <cell r="H450">
            <v>39470</v>
          </cell>
        </row>
        <row r="451">
          <cell r="A451" t="str">
            <v>R2-009JJ-E004</v>
          </cell>
          <cell r="B451" t="str">
            <v>GOODS REC'D/INVOICE REC'D-NOT YET INVOICED</v>
          </cell>
          <cell r="C451" t="str">
            <v>REPAIR MTL &amp; SUPPLY</v>
          </cell>
          <cell r="D451" t="str">
            <v>69186,C63127,2.0</v>
          </cell>
          <cell r="E451" t="str">
            <v>8420257</v>
          </cell>
          <cell r="F451">
            <v>-257.99</v>
          </cell>
          <cell r="G451">
            <v>39470</v>
          </cell>
          <cell r="H451">
            <v>39470</v>
          </cell>
        </row>
        <row r="452">
          <cell r="A452" t="str">
            <v>R2-009JJ-E004</v>
          </cell>
          <cell r="B452" t="str">
            <v>GOODS REC'D/INVOICE REC'D-NOT YET INVOICED</v>
          </cell>
          <cell r="C452" t="str">
            <v>REPAIR MTL &amp; SUPPLY</v>
          </cell>
          <cell r="D452" t="str">
            <v>69186,C63127,3.0</v>
          </cell>
          <cell r="E452" t="str">
            <v>8420259</v>
          </cell>
          <cell r="F452">
            <v>-91.17</v>
          </cell>
          <cell r="G452">
            <v>39470</v>
          </cell>
          <cell r="H452">
            <v>39470</v>
          </cell>
        </row>
        <row r="453">
          <cell r="A453" t="str">
            <v>R2-009JJ-E004</v>
          </cell>
          <cell r="B453" t="str">
            <v>GOODS REC'D/INVOICE REC'D-NOT YET INVOICED</v>
          </cell>
          <cell r="C453" t="str">
            <v>REPAIR MTL &amp; SUPPLY</v>
          </cell>
          <cell r="D453" t="str">
            <v>69186,C63127,4.0</v>
          </cell>
          <cell r="E453" t="str">
            <v>8420261</v>
          </cell>
          <cell r="F453">
            <v>-278.58999999999997</v>
          </cell>
          <cell r="G453">
            <v>39470</v>
          </cell>
          <cell r="H453">
            <v>39470</v>
          </cell>
        </row>
        <row r="454">
          <cell r="A454" t="str">
            <v>R2-009JJ-E004</v>
          </cell>
          <cell r="B454" t="str">
            <v>GOODS REC'D/INVOICE REC'D-NOT YET INVOICED</v>
          </cell>
          <cell r="C454" t="str">
            <v>REPAIR MTL &amp; SUPPLY</v>
          </cell>
          <cell r="D454" t="str">
            <v>69186,C53628,1.0</v>
          </cell>
          <cell r="E454" t="str">
            <v>8419848</v>
          </cell>
          <cell r="F454">
            <v>867.2</v>
          </cell>
          <cell r="G454">
            <v>39470</v>
          </cell>
          <cell r="H454">
            <v>39470</v>
          </cell>
        </row>
        <row r="455">
          <cell r="A455" t="str">
            <v>R2-009JJ-E004</v>
          </cell>
          <cell r="B455" t="str">
            <v>GOODS REC'D/INVOICE REC'D-NOT YET INVOICED</v>
          </cell>
          <cell r="C455" t="str">
            <v>REPAIR MTL &amp; SUPPLY</v>
          </cell>
          <cell r="D455" t="str">
            <v>69186,C53628,1.0</v>
          </cell>
          <cell r="E455" t="str">
            <v>8419849</v>
          </cell>
          <cell r="F455">
            <v>2157.16</v>
          </cell>
          <cell r="G455">
            <v>39470</v>
          </cell>
          <cell r="H455">
            <v>39470</v>
          </cell>
        </row>
        <row r="456">
          <cell r="A456" t="str">
            <v>R2-009JJ-E004</v>
          </cell>
          <cell r="B456" t="str">
            <v>GOODS REC'D/INVOICE REC'D-NOT YET INVOICED</v>
          </cell>
          <cell r="C456" t="str">
            <v>REPAIR MTL &amp; SUPPLY</v>
          </cell>
          <cell r="D456" t="str">
            <v>69186,C63127,3.0</v>
          </cell>
          <cell r="E456" t="str">
            <v>8420253</v>
          </cell>
          <cell r="F456">
            <v>16.37</v>
          </cell>
          <cell r="G456">
            <v>39470</v>
          </cell>
          <cell r="H456">
            <v>39470</v>
          </cell>
        </row>
        <row r="457">
          <cell r="A457" t="str">
            <v>R2-009JJ-E004</v>
          </cell>
          <cell r="B457" t="str">
            <v>GOODS REC'D/INVOICE REC'D-NOT YET INVOICED</v>
          </cell>
          <cell r="C457" t="str">
            <v>REPAIR MTL &amp; SUPPLY</v>
          </cell>
          <cell r="D457" t="str">
            <v>69186,C54310,1.0</v>
          </cell>
          <cell r="E457" t="str">
            <v>8420263</v>
          </cell>
          <cell r="F457">
            <v>136.08000000000001</v>
          </cell>
          <cell r="G457">
            <v>39470</v>
          </cell>
          <cell r="H457">
            <v>39470</v>
          </cell>
        </row>
        <row r="458">
          <cell r="A458" t="str">
            <v>R2-009JJ-E004</v>
          </cell>
          <cell r="B458" t="str">
            <v>GOODS REC'D/INVOICE REC'D-NOT YET INVOICED</v>
          </cell>
          <cell r="C458" t="str">
            <v>REPAIR MTL &amp; SUPPLY</v>
          </cell>
          <cell r="D458" t="str">
            <v>69186,C54310,1.0</v>
          </cell>
          <cell r="E458" t="str">
            <v>8421373</v>
          </cell>
          <cell r="F458">
            <v>136.08000000000001</v>
          </cell>
          <cell r="G458">
            <v>39471</v>
          </cell>
          <cell r="H458">
            <v>39471</v>
          </cell>
        </row>
        <row r="459">
          <cell r="A459" t="str">
            <v>R2-009JJ-E004</v>
          </cell>
          <cell r="B459" t="str">
            <v>GOODS REC'D/INVOICE REC'D-NOT YET INVOICED</v>
          </cell>
          <cell r="C459" t="str">
            <v>REPAIR MTL &amp; SUPPLY</v>
          </cell>
          <cell r="D459" t="str">
            <v>69186,C53628,1.0</v>
          </cell>
          <cell r="E459" t="str">
            <v>8427855</v>
          </cell>
          <cell r="F459">
            <v>-867.2</v>
          </cell>
          <cell r="G459">
            <v>39477</v>
          </cell>
          <cell r="H459">
            <v>39477</v>
          </cell>
        </row>
        <row r="460">
          <cell r="A460" t="str">
            <v>R2-009JJ-E004</v>
          </cell>
          <cell r="B460" t="str">
            <v>GOODS REC'D/INVOICE REC'D-NOT YET INVOICED</v>
          </cell>
          <cell r="C460" t="str">
            <v>REPAIR MTL &amp; SUPPLY</v>
          </cell>
          <cell r="D460" t="str">
            <v>69186,C53628,1.0</v>
          </cell>
          <cell r="E460" t="str">
            <v>8427857</v>
          </cell>
          <cell r="F460">
            <v>-2157.16</v>
          </cell>
          <cell r="G460">
            <v>39477</v>
          </cell>
          <cell r="H460">
            <v>39477</v>
          </cell>
        </row>
        <row r="461">
          <cell r="A461" t="str">
            <v>R2-009JJ-E004</v>
          </cell>
          <cell r="B461" t="str">
            <v>GOODS REC'D/INVOICE REC'D-NOT YET INVOICED</v>
          </cell>
          <cell r="C461" t="str">
            <v>REPAIR MTL &amp; SUPPLY</v>
          </cell>
          <cell r="D461" t="str">
            <v>69186,C54310,1.0</v>
          </cell>
          <cell r="E461" t="str">
            <v>8429005</v>
          </cell>
          <cell r="F461">
            <v>-136.58000000000001</v>
          </cell>
          <cell r="G461">
            <v>39477</v>
          </cell>
          <cell r="H461">
            <v>39477</v>
          </cell>
        </row>
        <row r="462">
          <cell r="A462" t="str">
            <v>R2-009JJ-E004</v>
          </cell>
          <cell r="B462" t="str">
            <v>GOODS REC'D/INVOICE REC'D-NOT YET INVOICED</v>
          </cell>
          <cell r="C462" t="str">
            <v>REPAIR MTL &amp; SUPPLY</v>
          </cell>
          <cell r="D462" t="str">
            <v>69186,C54310,1.0</v>
          </cell>
          <cell r="E462" t="str">
            <v>8429003</v>
          </cell>
          <cell r="F462">
            <v>0.5</v>
          </cell>
          <cell r="G462">
            <v>39477</v>
          </cell>
          <cell r="H462">
            <v>39477</v>
          </cell>
        </row>
        <row r="463">
          <cell r="B463" t="str">
            <v>GOODS REC'D/INVOICE REC'D-NOT YET INVOICED</v>
          </cell>
        </row>
        <row r="464">
          <cell r="A464" t="str">
            <v>R2-009JJ-E004</v>
          </cell>
          <cell r="B464" t="str">
            <v>HARDWARE SALES INC</v>
          </cell>
          <cell r="C464" t="str">
            <v>REPAIR MTL &amp; SUPPLY</v>
          </cell>
          <cell r="D464" t="str">
            <v>69186,C60911,1.0         FNID157076253</v>
          </cell>
          <cell r="E464" t="str">
            <v>192655</v>
          </cell>
          <cell r="F464">
            <v>2044.38</v>
          </cell>
          <cell r="G464">
            <v>39364</v>
          </cell>
          <cell r="H464">
            <v>39378</v>
          </cell>
        </row>
        <row r="465">
          <cell r="A465" t="str">
            <v>R2-009JJ-E004</v>
          </cell>
          <cell r="B465" t="str">
            <v>HARDWARE SALES INC</v>
          </cell>
          <cell r="C465" t="str">
            <v>REPAIR MTL &amp; SUPPLY</v>
          </cell>
          <cell r="D465" t="str">
            <v>69186,C60911,2.0         FNID157076253</v>
          </cell>
          <cell r="E465" t="str">
            <v>192655</v>
          </cell>
          <cell r="F465">
            <v>311.64999999999998</v>
          </cell>
          <cell r="G465">
            <v>39364</v>
          </cell>
          <cell r="H465">
            <v>39378</v>
          </cell>
        </row>
        <row r="466">
          <cell r="A466" t="str">
            <v>R2-009JJ-E004</v>
          </cell>
          <cell r="B466" t="str">
            <v>HARDWARE SALES INC</v>
          </cell>
          <cell r="C466" t="str">
            <v>REPAIR MTL &amp; SUPPLY</v>
          </cell>
          <cell r="D466" t="str">
            <v>69186,C62803,1.0         FNID321273645</v>
          </cell>
          <cell r="E466" t="str">
            <v>198810</v>
          </cell>
          <cell r="F466">
            <v>71</v>
          </cell>
          <cell r="G466">
            <v>39413</v>
          </cell>
          <cell r="H466">
            <v>39430</v>
          </cell>
        </row>
        <row r="467">
          <cell r="A467" t="str">
            <v>R2-009JJ-E004</v>
          </cell>
          <cell r="B467" t="str">
            <v>HARDWARE SALES INC</v>
          </cell>
          <cell r="C467" t="str">
            <v>REPAIR MTL &amp; SUPPLY</v>
          </cell>
          <cell r="D467" t="str">
            <v>69186,C63289,5.0         FNID321688133</v>
          </cell>
          <cell r="E467" t="str">
            <v>201066</v>
          </cell>
          <cell r="F467">
            <v>25.99</v>
          </cell>
          <cell r="G467">
            <v>39434</v>
          </cell>
          <cell r="H467">
            <v>39451</v>
          </cell>
        </row>
        <row r="468">
          <cell r="B468" t="str">
            <v>HARDWARE SALES INC</v>
          </cell>
        </row>
        <row r="469">
          <cell r="A469" t="str">
            <v>R2-009JJ-E004</v>
          </cell>
          <cell r="B469" t="str">
            <v>HERITAGE MODULAR COMPANY INC</v>
          </cell>
          <cell r="C469" t="str">
            <v>REPAIR MTL &amp; SUPPLY</v>
          </cell>
          <cell r="D469" t="str">
            <v>69186,C62170,1.0         FNID321008781</v>
          </cell>
          <cell r="E469" t="str">
            <v>197583</v>
          </cell>
          <cell r="F469">
            <v>12058.42</v>
          </cell>
          <cell r="G469">
            <v>39395</v>
          </cell>
          <cell r="H469">
            <v>39421</v>
          </cell>
        </row>
        <row r="470">
          <cell r="A470" t="str">
            <v>R2-009JJ-E004</v>
          </cell>
          <cell r="B470" t="str">
            <v>HERITAGE MODULAR COMPANY INC</v>
          </cell>
          <cell r="C470" t="str">
            <v>REPAIR MTL &amp; SUPPLY</v>
          </cell>
          <cell r="D470" t="str">
            <v>69186,C60898,1.0         FNID321285106</v>
          </cell>
          <cell r="E470" t="str">
            <v>199070</v>
          </cell>
          <cell r="F470">
            <v>10925.95</v>
          </cell>
          <cell r="G470">
            <v>39365</v>
          </cell>
          <cell r="H470">
            <v>39433</v>
          </cell>
        </row>
        <row r="471">
          <cell r="B471" t="str">
            <v>HERITAGE MODULAR COMPANY INC</v>
          </cell>
        </row>
        <row r="472">
          <cell r="A472" t="str">
            <v>R2-009JJ-E004</v>
          </cell>
          <cell r="B472" t="str">
            <v>INVEN-REPAIR/STOREHOUSE MATERIAL &amp; SUPPLIES-MANUAL</v>
          </cell>
          <cell r="C472" t="str">
            <v>REPAIR MTL &amp; SUPPLY</v>
          </cell>
          <cell r="D472" t="str">
            <v>69995,,0.0</v>
          </cell>
          <cell r="E472" t="str">
            <v>8100022</v>
          </cell>
          <cell r="F472">
            <v>96.55</v>
          </cell>
          <cell r="G472">
            <v>39273</v>
          </cell>
          <cell r="H472">
            <v>39273</v>
          </cell>
        </row>
        <row r="473">
          <cell r="A473" t="str">
            <v>R2-009JJ-E004</v>
          </cell>
          <cell r="B473" t="str">
            <v>INVEN-REPAIR/STOREHOUSE MATERIAL &amp; SUPPLIES-MANUAL</v>
          </cell>
          <cell r="C473" t="str">
            <v>REPAIR MTL &amp; SUPPLY</v>
          </cell>
          <cell r="D473" t="str">
            <v>69186,,0.0</v>
          </cell>
          <cell r="E473" t="str">
            <v>8104850</v>
          </cell>
          <cell r="F473">
            <v>31.4</v>
          </cell>
          <cell r="G473">
            <v>39275</v>
          </cell>
          <cell r="H473">
            <v>39275</v>
          </cell>
        </row>
        <row r="474">
          <cell r="A474" t="str">
            <v>R2-009JJ-E004</v>
          </cell>
          <cell r="B474" t="str">
            <v>INVEN-REPAIR/STOREHOUSE MATERIAL &amp; SUPPLIES-MANUAL</v>
          </cell>
          <cell r="C474" t="str">
            <v>REPAIR MTL &amp; SUPPLY</v>
          </cell>
          <cell r="D474" t="str">
            <v>69186,,0.0</v>
          </cell>
          <cell r="E474" t="str">
            <v>8104851</v>
          </cell>
          <cell r="F474">
            <v>2.2999999999999998</v>
          </cell>
          <cell r="G474">
            <v>39275</v>
          </cell>
          <cell r="H474">
            <v>39275</v>
          </cell>
        </row>
        <row r="475">
          <cell r="A475" t="str">
            <v>R2-009JJ-E004</v>
          </cell>
          <cell r="B475" t="str">
            <v>INVEN-REPAIR/STOREHOUSE MATERIAL &amp; SUPPLIES-MANUAL</v>
          </cell>
          <cell r="C475" t="str">
            <v>REPAIR MTL &amp; SUPPLY</v>
          </cell>
          <cell r="D475" t="str">
            <v>69186,,0.0</v>
          </cell>
          <cell r="E475" t="str">
            <v>8104852</v>
          </cell>
          <cell r="F475">
            <v>2.36</v>
          </cell>
          <cell r="G475">
            <v>39275</v>
          </cell>
          <cell r="H475">
            <v>39275</v>
          </cell>
        </row>
        <row r="476">
          <cell r="A476" t="str">
            <v>R2-009JJ-E004</v>
          </cell>
          <cell r="B476" t="str">
            <v>INVEN-REPAIR/STOREHOUSE MATERIAL &amp; SUPPLIES-MANUAL</v>
          </cell>
          <cell r="C476" t="str">
            <v>REPAIR MTL &amp; SUPPLY</v>
          </cell>
          <cell r="D476" t="str">
            <v>69186,,0.0</v>
          </cell>
          <cell r="E476" t="str">
            <v>8106802</v>
          </cell>
          <cell r="F476">
            <v>2.67</v>
          </cell>
          <cell r="G476">
            <v>39279</v>
          </cell>
          <cell r="H476">
            <v>39279</v>
          </cell>
        </row>
        <row r="477">
          <cell r="A477" t="str">
            <v>R2-009JJ-E004</v>
          </cell>
          <cell r="B477" t="str">
            <v>INVEN-REPAIR/STOREHOUSE MATERIAL &amp; SUPPLIES-MANUAL</v>
          </cell>
          <cell r="C477" t="str">
            <v>REPAIR MTL &amp; SUPPLY</v>
          </cell>
          <cell r="D477" t="str">
            <v>69186,,0.0</v>
          </cell>
          <cell r="E477" t="str">
            <v>8109526</v>
          </cell>
          <cell r="F477">
            <v>0.8</v>
          </cell>
          <cell r="G477">
            <v>39280</v>
          </cell>
          <cell r="H477">
            <v>39280</v>
          </cell>
        </row>
        <row r="478">
          <cell r="A478" t="str">
            <v>R2-009JJ-E004</v>
          </cell>
          <cell r="B478" t="str">
            <v>INVEN-REPAIR/STOREHOUSE MATERIAL &amp; SUPPLIES-MANUAL</v>
          </cell>
          <cell r="C478" t="str">
            <v>REPAIR MTL &amp; SUPPLY</v>
          </cell>
          <cell r="D478" t="str">
            <v>69186,,0.0</v>
          </cell>
          <cell r="E478" t="str">
            <v>8112012</v>
          </cell>
          <cell r="F478">
            <v>3.45</v>
          </cell>
          <cell r="G478">
            <v>39282</v>
          </cell>
          <cell r="H478">
            <v>39282</v>
          </cell>
        </row>
        <row r="479">
          <cell r="A479" t="str">
            <v>R2-009JJ-E004</v>
          </cell>
          <cell r="B479" t="str">
            <v>INVEN-REPAIR/STOREHOUSE MATERIAL &amp; SUPPLIES-MANUAL</v>
          </cell>
          <cell r="C479" t="str">
            <v>REPAIR MTL &amp; SUPPLY</v>
          </cell>
          <cell r="D479" t="str">
            <v>69186,,0.0</v>
          </cell>
          <cell r="E479" t="str">
            <v>8112142</v>
          </cell>
          <cell r="F479">
            <v>71.8</v>
          </cell>
          <cell r="G479">
            <v>39282</v>
          </cell>
          <cell r="H479">
            <v>39282</v>
          </cell>
        </row>
        <row r="480">
          <cell r="A480" t="str">
            <v>R2-009JJ-E004</v>
          </cell>
          <cell r="B480" t="str">
            <v>INVEN-REPAIR/STOREHOUSE MATERIAL &amp; SUPPLIES-MANUAL</v>
          </cell>
          <cell r="C480" t="str">
            <v>REPAIR MTL &amp; SUPPLY</v>
          </cell>
          <cell r="D480" t="str">
            <v>69186,,0.0</v>
          </cell>
          <cell r="E480" t="str">
            <v>8118006</v>
          </cell>
          <cell r="F480">
            <v>60.66</v>
          </cell>
          <cell r="G480">
            <v>39288</v>
          </cell>
          <cell r="H480">
            <v>39288</v>
          </cell>
        </row>
        <row r="481">
          <cell r="A481" t="str">
            <v>R2-009JJ-E004</v>
          </cell>
          <cell r="B481" t="str">
            <v>INVEN-REPAIR/STOREHOUSE MATERIAL &amp; SUPPLIES-MANUAL</v>
          </cell>
          <cell r="C481" t="str">
            <v>REPAIR MTL &amp; SUPPLY</v>
          </cell>
          <cell r="D481" t="str">
            <v>69186,,0.0</v>
          </cell>
          <cell r="E481" t="str">
            <v>8118007</v>
          </cell>
          <cell r="F481">
            <v>16.25</v>
          </cell>
          <cell r="G481">
            <v>39288</v>
          </cell>
          <cell r="H481">
            <v>39288</v>
          </cell>
        </row>
        <row r="482">
          <cell r="A482" t="str">
            <v>R2-009JJ-E004</v>
          </cell>
          <cell r="B482" t="str">
            <v>INVEN-REPAIR/STOREHOUSE MATERIAL &amp; SUPPLIES-MANUAL</v>
          </cell>
          <cell r="C482" t="str">
            <v>REPAIR MTL &amp; SUPPLY</v>
          </cell>
          <cell r="D482" t="str">
            <v>69186,,0.0</v>
          </cell>
          <cell r="E482" t="str">
            <v>8118238</v>
          </cell>
          <cell r="F482">
            <v>2.09</v>
          </cell>
          <cell r="G482">
            <v>39288</v>
          </cell>
          <cell r="H482">
            <v>39288</v>
          </cell>
        </row>
        <row r="483">
          <cell r="A483" t="str">
            <v>R2-009JJ-E004</v>
          </cell>
          <cell r="B483" t="str">
            <v>INVEN-REPAIR/STOREHOUSE MATERIAL &amp; SUPPLIES-MANUAL</v>
          </cell>
          <cell r="C483" t="str">
            <v>REPAIR MTL &amp; SUPPLY</v>
          </cell>
          <cell r="D483" t="str">
            <v>69186,,0.0</v>
          </cell>
          <cell r="E483" t="str">
            <v>8118239</v>
          </cell>
          <cell r="F483">
            <v>0.8</v>
          </cell>
          <cell r="G483">
            <v>39288</v>
          </cell>
          <cell r="H483">
            <v>39288</v>
          </cell>
        </row>
        <row r="484">
          <cell r="A484" t="str">
            <v>R2-009JJ-E004</v>
          </cell>
          <cell r="B484" t="str">
            <v>INVEN-REPAIR/STOREHOUSE MATERIAL &amp; SUPPLIES-MANUAL</v>
          </cell>
          <cell r="C484" t="str">
            <v>REPAIR MTL &amp; SUPPLY</v>
          </cell>
          <cell r="D484" t="str">
            <v>69186,,0.0</v>
          </cell>
          <cell r="E484" t="str">
            <v>8118240</v>
          </cell>
          <cell r="F484">
            <v>6.89</v>
          </cell>
          <cell r="G484">
            <v>39288</v>
          </cell>
          <cell r="H484">
            <v>39288</v>
          </cell>
        </row>
        <row r="485">
          <cell r="A485" t="str">
            <v>R2-009JJ-E004</v>
          </cell>
          <cell r="B485" t="str">
            <v>INVEN-REPAIR/STOREHOUSE MATERIAL &amp; SUPPLIES-MANUAL</v>
          </cell>
          <cell r="C485" t="str">
            <v>REPAIR MTL &amp; SUPPLY</v>
          </cell>
          <cell r="D485" t="str">
            <v>69997,,0.0</v>
          </cell>
          <cell r="E485" t="str">
            <v>8118890</v>
          </cell>
          <cell r="F485">
            <v>31.61</v>
          </cell>
          <cell r="G485">
            <v>39289</v>
          </cell>
          <cell r="H485">
            <v>39289</v>
          </cell>
        </row>
        <row r="486">
          <cell r="A486" t="str">
            <v>R2-009JJ-E004</v>
          </cell>
          <cell r="B486" t="str">
            <v>INVEN-REPAIR/STOREHOUSE MATERIAL &amp; SUPPLIES-MANUAL</v>
          </cell>
          <cell r="C486" t="str">
            <v>REPAIR MTL &amp; SUPPLY</v>
          </cell>
          <cell r="D486" t="str">
            <v>69997,,0.0</v>
          </cell>
          <cell r="E486" t="str">
            <v>8126806</v>
          </cell>
          <cell r="F486">
            <v>-46.01</v>
          </cell>
          <cell r="G486">
            <v>39295</v>
          </cell>
          <cell r="H486">
            <v>39295</v>
          </cell>
        </row>
        <row r="487">
          <cell r="A487" t="str">
            <v>R2-009JJ-E004</v>
          </cell>
          <cell r="B487" t="str">
            <v>INVEN-REPAIR/STOREHOUSE MATERIAL &amp; SUPPLIES-MANUAL</v>
          </cell>
          <cell r="C487" t="str">
            <v>REPAIR MTL &amp; SUPPLY</v>
          </cell>
          <cell r="D487" t="str">
            <v>69997,,0.0</v>
          </cell>
          <cell r="E487" t="str">
            <v>8127056</v>
          </cell>
          <cell r="F487">
            <v>-88.17</v>
          </cell>
          <cell r="G487">
            <v>39295</v>
          </cell>
          <cell r="H487">
            <v>39295</v>
          </cell>
        </row>
        <row r="488">
          <cell r="A488" t="str">
            <v>R2-009JJ-E004</v>
          </cell>
          <cell r="B488" t="str">
            <v>INVEN-REPAIR/STOREHOUSE MATERIAL &amp; SUPPLIES-MANUAL</v>
          </cell>
          <cell r="C488" t="str">
            <v>REPAIR MTL &amp; SUPPLY</v>
          </cell>
          <cell r="D488" t="str">
            <v>69997,,0.0</v>
          </cell>
          <cell r="E488" t="str">
            <v>8126803</v>
          </cell>
          <cell r="F488">
            <v>46.01</v>
          </cell>
          <cell r="G488">
            <v>39295</v>
          </cell>
          <cell r="H488">
            <v>39295</v>
          </cell>
        </row>
        <row r="489">
          <cell r="A489" t="str">
            <v>R2-009JJ-E004</v>
          </cell>
          <cell r="B489" t="str">
            <v>INVEN-REPAIR/STOREHOUSE MATERIAL &amp; SUPPLIES-MANUAL</v>
          </cell>
          <cell r="C489" t="str">
            <v>REPAIR MTL &amp; SUPPLY</v>
          </cell>
          <cell r="D489" t="str">
            <v>69997,,0.0</v>
          </cell>
          <cell r="E489" t="str">
            <v>8126804</v>
          </cell>
          <cell r="F489">
            <v>120.23</v>
          </cell>
          <cell r="G489">
            <v>39295</v>
          </cell>
          <cell r="H489">
            <v>39295</v>
          </cell>
        </row>
        <row r="490">
          <cell r="A490" t="str">
            <v>R2-009JJ-E004</v>
          </cell>
          <cell r="B490" t="str">
            <v>INVEN-REPAIR/STOREHOUSE MATERIAL &amp; SUPPLIES-MANUAL</v>
          </cell>
          <cell r="C490" t="str">
            <v>REPAIR MTL &amp; SUPPLY</v>
          </cell>
          <cell r="D490" t="str">
            <v>69997,,0.0</v>
          </cell>
          <cell r="E490" t="str">
            <v>8126828</v>
          </cell>
          <cell r="F490">
            <v>122.19</v>
          </cell>
          <cell r="G490">
            <v>39295</v>
          </cell>
          <cell r="H490">
            <v>39295</v>
          </cell>
        </row>
        <row r="491">
          <cell r="A491" t="str">
            <v>R2-009JJ-E004</v>
          </cell>
          <cell r="B491" t="str">
            <v>INVEN-REPAIR/STOREHOUSE MATERIAL &amp; SUPPLIES-MANUAL</v>
          </cell>
          <cell r="C491" t="str">
            <v>REPAIR MTL &amp; SUPPLY</v>
          </cell>
          <cell r="D491" t="str">
            <v>69997,,0.0</v>
          </cell>
          <cell r="E491" t="str">
            <v>8127626</v>
          </cell>
          <cell r="F491">
            <v>8.15</v>
          </cell>
          <cell r="G491">
            <v>39296</v>
          </cell>
          <cell r="H491">
            <v>39296</v>
          </cell>
        </row>
        <row r="492">
          <cell r="A492" t="str">
            <v>R2-009JJ-E004</v>
          </cell>
          <cell r="B492" t="str">
            <v>INVEN-REPAIR/STOREHOUSE MATERIAL &amp; SUPPLIES-MANUAL</v>
          </cell>
          <cell r="C492" t="str">
            <v>REPAIR MTL &amp; SUPPLY</v>
          </cell>
          <cell r="D492" t="str">
            <v>69996,,0.0</v>
          </cell>
          <cell r="E492" t="str">
            <v>8130113</v>
          </cell>
          <cell r="F492">
            <v>24.78</v>
          </cell>
          <cell r="G492">
            <v>39300</v>
          </cell>
          <cell r="H492">
            <v>39300</v>
          </cell>
        </row>
        <row r="493">
          <cell r="A493" t="str">
            <v>R2-009JJ-E004</v>
          </cell>
          <cell r="B493" t="str">
            <v>INVEN-REPAIR/STOREHOUSE MATERIAL &amp; SUPPLIES-MANUAL</v>
          </cell>
          <cell r="C493" t="str">
            <v>REPAIR MTL &amp; SUPPLY</v>
          </cell>
          <cell r="D493" t="str">
            <v>69997,,0.0</v>
          </cell>
          <cell r="E493" t="str">
            <v>8130849</v>
          </cell>
          <cell r="F493">
            <v>24.78</v>
          </cell>
          <cell r="G493">
            <v>39301</v>
          </cell>
          <cell r="H493">
            <v>39301</v>
          </cell>
        </row>
        <row r="494">
          <cell r="A494" t="str">
            <v>R2-009JJ-E004</v>
          </cell>
          <cell r="B494" t="str">
            <v>INVEN-REPAIR/STOREHOUSE MATERIAL &amp; SUPPLIES-MANUAL</v>
          </cell>
          <cell r="C494" t="str">
            <v>REPAIR MTL &amp; SUPPLY</v>
          </cell>
          <cell r="D494" t="str">
            <v>69997,,0.0</v>
          </cell>
          <cell r="E494" t="str">
            <v>8131285</v>
          </cell>
          <cell r="F494">
            <v>1.25</v>
          </cell>
          <cell r="G494">
            <v>39302</v>
          </cell>
          <cell r="H494">
            <v>39302</v>
          </cell>
        </row>
        <row r="495">
          <cell r="A495" t="str">
            <v>R2-009JJ-E004</v>
          </cell>
          <cell r="B495" t="str">
            <v>INVEN-REPAIR/STOREHOUSE MATERIAL &amp; SUPPLIES-MANUAL</v>
          </cell>
          <cell r="C495" t="str">
            <v>REPAIR MTL &amp; SUPPLY</v>
          </cell>
          <cell r="D495" t="str">
            <v>69186,,0.0</v>
          </cell>
          <cell r="E495" t="str">
            <v>8132450</v>
          </cell>
          <cell r="F495">
            <v>3.45</v>
          </cell>
          <cell r="G495">
            <v>39303</v>
          </cell>
          <cell r="H495">
            <v>39303</v>
          </cell>
        </row>
        <row r="496">
          <cell r="A496" t="str">
            <v>R2-009JJ-E004</v>
          </cell>
          <cell r="B496" t="str">
            <v>INVEN-REPAIR/STOREHOUSE MATERIAL &amp; SUPPLIES-MANUAL</v>
          </cell>
          <cell r="C496" t="str">
            <v>REPAIR MTL &amp; SUPPLY</v>
          </cell>
          <cell r="D496" t="str">
            <v>69186,,0.0</v>
          </cell>
          <cell r="E496" t="str">
            <v>8132470</v>
          </cell>
          <cell r="F496">
            <v>0.8</v>
          </cell>
          <cell r="G496">
            <v>39303</v>
          </cell>
          <cell r="H496">
            <v>39303</v>
          </cell>
        </row>
        <row r="497">
          <cell r="A497" t="str">
            <v>R2-009JJ-E004</v>
          </cell>
          <cell r="B497" t="str">
            <v>INVEN-REPAIR/STOREHOUSE MATERIAL &amp; SUPPLIES-MANUAL</v>
          </cell>
          <cell r="C497" t="str">
            <v>REPAIR MTL &amp; SUPPLY</v>
          </cell>
          <cell r="D497" t="str">
            <v>69997,,0.0</v>
          </cell>
          <cell r="E497" t="str">
            <v>8137953</v>
          </cell>
          <cell r="F497">
            <v>31.61</v>
          </cell>
          <cell r="G497">
            <v>39307</v>
          </cell>
          <cell r="H497">
            <v>39307</v>
          </cell>
        </row>
        <row r="498">
          <cell r="A498" t="str">
            <v>R2-009JJ-E004</v>
          </cell>
          <cell r="B498" t="str">
            <v>INVEN-REPAIR/STOREHOUSE MATERIAL &amp; SUPPLIES-MANUAL</v>
          </cell>
          <cell r="C498" t="str">
            <v>REPAIR MTL &amp; SUPPLY</v>
          </cell>
          <cell r="D498" t="str">
            <v>69997,,0.0</v>
          </cell>
          <cell r="E498" t="str">
            <v>8148327</v>
          </cell>
          <cell r="F498">
            <v>20.51</v>
          </cell>
          <cell r="G498">
            <v>39315</v>
          </cell>
          <cell r="H498">
            <v>39315</v>
          </cell>
        </row>
        <row r="499">
          <cell r="A499" t="str">
            <v>R2-009JJ-E004</v>
          </cell>
          <cell r="B499" t="str">
            <v>INVEN-REPAIR/STOREHOUSE MATERIAL &amp; SUPPLIES-MANUAL</v>
          </cell>
          <cell r="C499" t="str">
            <v>REPAIR MTL &amp; SUPPLY</v>
          </cell>
          <cell r="D499" t="str">
            <v>69997,,0.0</v>
          </cell>
          <cell r="E499" t="str">
            <v>8150872</v>
          </cell>
          <cell r="F499">
            <v>6.5</v>
          </cell>
          <cell r="G499">
            <v>39317</v>
          </cell>
          <cell r="H499">
            <v>39317</v>
          </cell>
        </row>
        <row r="500">
          <cell r="A500" t="str">
            <v>R2-009JJ-E004</v>
          </cell>
          <cell r="B500" t="str">
            <v>INVEN-REPAIR/STOREHOUSE MATERIAL &amp; SUPPLIES-MANUAL</v>
          </cell>
          <cell r="C500" t="str">
            <v>REPAIR MTL &amp; SUPPLY</v>
          </cell>
          <cell r="D500" t="str">
            <v>69997,,0.0</v>
          </cell>
          <cell r="E500" t="str">
            <v>8152779</v>
          </cell>
          <cell r="F500">
            <v>27.71</v>
          </cell>
          <cell r="G500">
            <v>39321</v>
          </cell>
          <cell r="H500">
            <v>39321</v>
          </cell>
        </row>
        <row r="501">
          <cell r="A501" t="str">
            <v>R2-009JJ-E004</v>
          </cell>
          <cell r="B501" t="str">
            <v>INVEN-REPAIR/STOREHOUSE MATERIAL &amp; SUPPLIES-MANUAL</v>
          </cell>
          <cell r="C501" t="str">
            <v>REPAIR MTL &amp; SUPPLY</v>
          </cell>
          <cell r="D501" t="str">
            <v>69918,,0.0</v>
          </cell>
          <cell r="E501" t="str">
            <v>8157579</v>
          </cell>
          <cell r="F501">
            <v>3.45</v>
          </cell>
          <cell r="G501">
            <v>39324</v>
          </cell>
          <cell r="H501">
            <v>39324</v>
          </cell>
        </row>
        <row r="502">
          <cell r="A502" t="str">
            <v>R2-009JJ-E004</v>
          </cell>
          <cell r="B502" t="str">
            <v>INVEN-REPAIR/STOREHOUSE MATERIAL &amp; SUPPLIES-MANUAL</v>
          </cell>
          <cell r="C502" t="str">
            <v>REPAIR MTL &amp; SUPPLY</v>
          </cell>
          <cell r="D502" t="str">
            <v>69918,,0.0</v>
          </cell>
          <cell r="E502" t="str">
            <v>8157650</v>
          </cell>
          <cell r="F502">
            <v>79.98</v>
          </cell>
          <cell r="G502">
            <v>39324</v>
          </cell>
          <cell r="H502">
            <v>39324</v>
          </cell>
        </row>
        <row r="503">
          <cell r="A503" t="str">
            <v>R2-009JJ-E004</v>
          </cell>
          <cell r="B503" t="str">
            <v>INVEN-REPAIR/STOREHOUSE MATERIAL &amp; SUPPLIES-MANUAL</v>
          </cell>
          <cell r="C503" t="str">
            <v>REPAIR MTL &amp; SUPPLY</v>
          </cell>
          <cell r="D503" t="str">
            <v>69918,,0.0</v>
          </cell>
          <cell r="E503" t="str">
            <v>8163003</v>
          </cell>
          <cell r="F503">
            <v>3.45</v>
          </cell>
          <cell r="G503">
            <v>39330</v>
          </cell>
          <cell r="H503">
            <v>39330</v>
          </cell>
        </row>
        <row r="504">
          <cell r="A504" t="str">
            <v>R2-009JJ-E004</v>
          </cell>
          <cell r="B504" t="str">
            <v>INVEN-REPAIR/STOREHOUSE MATERIAL &amp; SUPPLIES-MANUAL</v>
          </cell>
          <cell r="C504" t="str">
            <v>REPAIR MTL &amp; SUPPLY</v>
          </cell>
          <cell r="D504" t="str">
            <v>69997,,0.0</v>
          </cell>
          <cell r="E504" t="str">
            <v>8163118</v>
          </cell>
          <cell r="F504">
            <v>10.51</v>
          </cell>
          <cell r="G504">
            <v>39330</v>
          </cell>
          <cell r="H504">
            <v>39330</v>
          </cell>
        </row>
        <row r="505">
          <cell r="A505" t="str">
            <v>R2-009JJ-E004</v>
          </cell>
          <cell r="B505" t="str">
            <v>INVEN-REPAIR/STOREHOUSE MATERIAL &amp; SUPPLIES-MANUAL</v>
          </cell>
          <cell r="C505" t="str">
            <v>REPAIR MTL &amp; SUPPLY</v>
          </cell>
          <cell r="D505" t="str">
            <v>69918,,0.0</v>
          </cell>
          <cell r="E505" t="str">
            <v>8167335</v>
          </cell>
          <cell r="F505">
            <v>0.7</v>
          </cell>
          <cell r="G505">
            <v>39335</v>
          </cell>
          <cell r="H505">
            <v>39335</v>
          </cell>
        </row>
        <row r="506">
          <cell r="A506" t="str">
            <v>R2-009JJ-E004</v>
          </cell>
          <cell r="B506" t="str">
            <v>INVEN-REPAIR/STOREHOUSE MATERIAL &amp; SUPPLIES-MANUAL</v>
          </cell>
          <cell r="C506" t="str">
            <v>REPAIR MTL &amp; SUPPLY</v>
          </cell>
          <cell r="D506" t="str">
            <v>69918,,0.0</v>
          </cell>
          <cell r="E506" t="str">
            <v>8167770</v>
          </cell>
          <cell r="F506">
            <v>14.95</v>
          </cell>
          <cell r="G506">
            <v>39335</v>
          </cell>
          <cell r="H506">
            <v>39335</v>
          </cell>
        </row>
        <row r="507">
          <cell r="A507" t="str">
            <v>R2-009JJ-E004</v>
          </cell>
          <cell r="B507" t="str">
            <v>INVEN-REPAIR/STOREHOUSE MATERIAL &amp; SUPPLIES-MANUAL</v>
          </cell>
          <cell r="C507" t="str">
            <v>REPAIR MTL &amp; SUPPLY</v>
          </cell>
          <cell r="D507" t="str">
            <v>69918,,0.0</v>
          </cell>
          <cell r="E507" t="str">
            <v>8172747</v>
          </cell>
          <cell r="F507">
            <v>6.89</v>
          </cell>
          <cell r="G507">
            <v>39337</v>
          </cell>
          <cell r="H507">
            <v>39337</v>
          </cell>
        </row>
        <row r="508">
          <cell r="A508" t="str">
            <v>R2-009JJ-E004</v>
          </cell>
          <cell r="B508" t="str">
            <v>INVEN-REPAIR/STOREHOUSE MATERIAL &amp; SUPPLIES-MANUAL</v>
          </cell>
          <cell r="C508" t="str">
            <v>REPAIR MTL &amp; SUPPLY</v>
          </cell>
          <cell r="D508" t="str">
            <v>69918,,0.0</v>
          </cell>
          <cell r="E508" t="str">
            <v>8178688</v>
          </cell>
          <cell r="F508">
            <v>57.3</v>
          </cell>
          <cell r="G508">
            <v>39342</v>
          </cell>
          <cell r="H508">
            <v>39342</v>
          </cell>
        </row>
        <row r="509">
          <cell r="A509" t="str">
            <v>R2-009JJ-E004</v>
          </cell>
          <cell r="B509" t="str">
            <v>INVEN-REPAIR/STOREHOUSE MATERIAL &amp; SUPPLIES-MANUAL</v>
          </cell>
          <cell r="C509" t="str">
            <v>REPAIR MTL &amp; SUPPLY</v>
          </cell>
          <cell r="D509" t="str">
            <v>69918,,0.0</v>
          </cell>
          <cell r="E509" t="str">
            <v>8178922</v>
          </cell>
          <cell r="F509">
            <v>10.72</v>
          </cell>
          <cell r="G509">
            <v>39342</v>
          </cell>
          <cell r="H509">
            <v>39342</v>
          </cell>
        </row>
        <row r="510">
          <cell r="A510" t="str">
            <v>R2-009JJ-E004</v>
          </cell>
          <cell r="B510" t="str">
            <v>INVEN-REPAIR/STOREHOUSE MATERIAL &amp; SUPPLIES-MANUAL</v>
          </cell>
          <cell r="C510" t="str">
            <v>REPAIR MTL &amp; SUPPLY</v>
          </cell>
          <cell r="D510" t="str">
            <v>69918,,0.0</v>
          </cell>
          <cell r="E510" t="str">
            <v>8184688</v>
          </cell>
          <cell r="F510">
            <v>2.67</v>
          </cell>
          <cell r="G510">
            <v>39349</v>
          </cell>
          <cell r="H510">
            <v>39349</v>
          </cell>
        </row>
        <row r="511">
          <cell r="A511" t="str">
            <v>R2-009JJ-E004</v>
          </cell>
          <cell r="B511" t="str">
            <v>INVEN-REPAIR/STOREHOUSE MATERIAL &amp; SUPPLIES-MANUAL</v>
          </cell>
          <cell r="C511" t="str">
            <v>REPAIR MTL &amp; SUPPLY</v>
          </cell>
          <cell r="D511" t="str">
            <v>69186,,0.0</v>
          </cell>
          <cell r="E511" t="str">
            <v>8252943</v>
          </cell>
          <cell r="F511">
            <v>71.8</v>
          </cell>
          <cell r="G511">
            <v>39366</v>
          </cell>
          <cell r="H511">
            <v>39366</v>
          </cell>
        </row>
        <row r="512">
          <cell r="A512" t="str">
            <v>R2-009JJ-E004</v>
          </cell>
          <cell r="B512" t="str">
            <v>INVEN-REPAIR/STOREHOUSE MATERIAL &amp; SUPPLIES-MANUAL</v>
          </cell>
          <cell r="C512" t="str">
            <v>REPAIR MTL &amp; SUPPLY</v>
          </cell>
          <cell r="D512" t="str">
            <v>69186,,0.0</v>
          </cell>
          <cell r="E512" t="str">
            <v>8257885</v>
          </cell>
          <cell r="F512">
            <v>96.47</v>
          </cell>
          <cell r="G512">
            <v>39370</v>
          </cell>
          <cell r="H512">
            <v>39370</v>
          </cell>
        </row>
        <row r="513">
          <cell r="A513" t="str">
            <v>R2-009JJ-E004</v>
          </cell>
          <cell r="B513" t="str">
            <v>INVEN-REPAIR/STOREHOUSE MATERIAL &amp; SUPPLIES-MANUAL</v>
          </cell>
          <cell r="C513" t="str">
            <v>REPAIR MTL &amp; SUPPLY</v>
          </cell>
          <cell r="D513" t="str">
            <v>69186,,0.0</v>
          </cell>
          <cell r="E513" t="str">
            <v>8269683</v>
          </cell>
          <cell r="F513">
            <v>65.040000000000006</v>
          </cell>
          <cell r="G513">
            <v>39373</v>
          </cell>
          <cell r="H513">
            <v>39373</v>
          </cell>
        </row>
        <row r="514">
          <cell r="A514" t="str">
            <v>R2-009JJ-E004</v>
          </cell>
          <cell r="B514" t="str">
            <v>INVEN-REPAIR/STOREHOUSE MATERIAL &amp; SUPPLIES-MANUAL</v>
          </cell>
          <cell r="C514" t="str">
            <v>REPAIR MTL &amp; SUPPLY</v>
          </cell>
          <cell r="D514" t="str">
            <v>69998,,0.0</v>
          </cell>
          <cell r="E514" t="str">
            <v>8270609</v>
          </cell>
          <cell r="F514">
            <v>295.02999999999997</v>
          </cell>
          <cell r="G514">
            <v>39373</v>
          </cell>
          <cell r="H514">
            <v>39373</v>
          </cell>
        </row>
        <row r="515">
          <cell r="A515" t="str">
            <v>R2-009JJ-E004</v>
          </cell>
          <cell r="B515" t="str">
            <v>INVEN-REPAIR/STOREHOUSE MATERIAL &amp; SUPPLIES-MANUAL</v>
          </cell>
          <cell r="C515" t="str">
            <v>REPAIR MTL &amp; SUPPLY</v>
          </cell>
          <cell r="D515" t="str">
            <v>69186,,0.0</v>
          </cell>
          <cell r="E515" t="str">
            <v>8305611</v>
          </cell>
          <cell r="F515">
            <v>-17.59</v>
          </cell>
          <cell r="G515">
            <v>39385</v>
          </cell>
          <cell r="H515">
            <v>39385</v>
          </cell>
        </row>
        <row r="516">
          <cell r="A516" t="str">
            <v>R2-009JJ-E004</v>
          </cell>
          <cell r="B516" t="str">
            <v>INVEN-REPAIR/STOREHOUSE MATERIAL &amp; SUPPLIES-MANUAL</v>
          </cell>
          <cell r="C516" t="str">
            <v>REPAIR MTL &amp; SUPPLY</v>
          </cell>
          <cell r="D516" t="str">
            <v>69186,,0.0</v>
          </cell>
          <cell r="E516" t="str">
            <v>8305612</v>
          </cell>
          <cell r="F516">
            <v>-26.39</v>
          </cell>
          <cell r="G516">
            <v>39385</v>
          </cell>
          <cell r="H516">
            <v>39385</v>
          </cell>
        </row>
        <row r="517">
          <cell r="A517" t="str">
            <v>R2-009JJ-E004</v>
          </cell>
          <cell r="B517" t="str">
            <v>INVEN-REPAIR/STOREHOUSE MATERIAL &amp; SUPPLIES-MANUAL</v>
          </cell>
          <cell r="C517" t="str">
            <v>REPAIR MTL &amp; SUPPLY</v>
          </cell>
          <cell r="D517" t="str">
            <v>69186,,0.0</v>
          </cell>
          <cell r="E517" t="str">
            <v>8305016</v>
          </cell>
          <cell r="F517">
            <v>19.84</v>
          </cell>
          <cell r="G517">
            <v>39385</v>
          </cell>
          <cell r="H517">
            <v>39385</v>
          </cell>
        </row>
        <row r="518">
          <cell r="A518" t="str">
            <v>R2-009JJ-E004</v>
          </cell>
          <cell r="B518" t="str">
            <v>INVEN-REPAIR/STOREHOUSE MATERIAL &amp; SUPPLIES-MANUAL</v>
          </cell>
          <cell r="C518" t="str">
            <v>REPAIR MTL &amp; SUPPLY</v>
          </cell>
          <cell r="D518" t="str">
            <v>69186,,0.0</v>
          </cell>
          <cell r="E518" t="str">
            <v>8305018</v>
          </cell>
          <cell r="F518">
            <v>1.41</v>
          </cell>
          <cell r="G518">
            <v>39385</v>
          </cell>
          <cell r="H518">
            <v>39385</v>
          </cell>
        </row>
        <row r="519">
          <cell r="A519" t="str">
            <v>R2-009JJ-E004</v>
          </cell>
          <cell r="B519" t="str">
            <v>INVEN-REPAIR/STOREHOUSE MATERIAL &amp; SUPPLIES-MANUAL</v>
          </cell>
          <cell r="C519" t="str">
            <v>REPAIR MTL &amp; SUPPLY</v>
          </cell>
          <cell r="D519" t="str">
            <v>69186,,0.0</v>
          </cell>
          <cell r="E519" t="str">
            <v>8305465</v>
          </cell>
          <cell r="F519">
            <v>26.39</v>
          </cell>
          <cell r="G519">
            <v>39385</v>
          </cell>
          <cell r="H519">
            <v>39385</v>
          </cell>
        </row>
        <row r="520">
          <cell r="A520" t="str">
            <v>R2-009JJ-E004</v>
          </cell>
          <cell r="B520" t="str">
            <v>INVEN-REPAIR/STOREHOUSE MATERIAL &amp; SUPPLIES-MANUAL</v>
          </cell>
          <cell r="C520" t="str">
            <v>REPAIR MTL &amp; SUPPLY</v>
          </cell>
          <cell r="D520" t="str">
            <v>69186,,0.0</v>
          </cell>
          <cell r="E520" t="str">
            <v>8305460</v>
          </cell>
          <cell r="F520">
            <v>17.59</v>
          </cell>
          <cell r="G520">
            <v>39385</v>
          </cell>
          <cell r="H520">
            <v>39385</v>
          </cell>
        </row>
        <row r="521">
          <cell r="A521" t="str">
            <v>R2-009JJ-E004</v>
          </cell>
          <cell r="B521" t="str">
            <v>INVEN-REPAIR/STOREHOUSE MATERIAL &amp; SUPPLIES-MANUAL</v>
          </cell>
          <cell r="C521" t="str">
            <v>REPAIR MTL &amp; SUPPLY</v>
          </cell>
          <cell r="D521" t="str">
            <v>69186,,0.0</v>
          </cell>
          <cell r="E521" t="str">
            <v>8308240</v>
          </cell>
          <cell r="F521">
            <v>21.48</v>
          </cell>
          <cell r="G521">
            <v>39387</v>
          </cell>
          <cell r="H521">
            <v>39387</v>
          </cell>
        </row>
        <row r="522">
          <cell r="A522" t="str">
            <v>R2-009JJ-E004</v>
          </cell>
          <cell r="B522" t="str">
            <v>INVEN-REPAIR/STOREHOUSE MATERIAL &amp; SUPPLIES-MANUAL</v>
          </cell>
          <cell r="C522" t="str">
            <v>REPAIR MTL &amp; SUPPLY</v>
          </cell>
          <cell r="D522" t="str">
            <v>69186,,0.0</v>
          </cell>
          <cell r="E522" t="str">
            <v>8315327</v>
          </cell>
          <cell r="F522">
            <v>6.6</v>
          </cell>
          <cell r="G522">
            <v>39391</v>
          </cell>
          <cell r="H522">
            <v>39391</v>
          </cell>
        </row>
        <row r="523">
          <cell r="A523" t="str">
            <v>R2-009JJ-E004</v>
          </cell>
          <cell r="B523" t="str">
            <v>INVEN-REPAIR/STOREHOUSE MATERIAL &amp; SUPPLIES-MANUAL</v>
          </cell>
          <cell r="C523" t="str">
            <v>REPAIR MTL &amp; SUPPLY</v>
          </cell>
          <cell r="D523" t="str">
            <v>69186,,0.0</v>
          </cell>
          <cell r="E523" t="str">
            <v>8318864</v>
          </cell>
          <cell r="F523">
            <v>-114.78</v>
          </cell>
          <cell r="G523">
            <v>39392</v>
          </cell>
          <cell r="H523">
            <v>39392</v>
          </cell>
        </row>
        <row r="524">
          <cell r="A524" t="str">
            <v>R2-009JJ-E004</v>
          </cell>
          <cell r="B524" t="str">
            <v>INVEN-REPAIR/STOREHOUSE MATERIAL &amp; SUPPLIES-MANUAL</v>
          </cell>
          <cell r="C524" t="str">
            <v>REPAIR MTL &amp; SUPPLY</v>
          </cell>
          <cell r="D524" t="str">
            <v>69186,,0.0</v>
          </cell>
          <cell r="E524" t="str">
            <v>8318470</v>
          </cell>
          <cell r="F524">
            <v>14.85</v>
          </cell>
          <cell r="G524">
            <v>39392</v>
          </cell>
          <cell r="H524">
            <v>39392</v>
          </cell>
        </row>
        <row r="525">
          <cell r="A525" t="str">
            <v>R2-009JJ-E004</v>
          </cell>
          <cell r="B525" t="str">
            <v>INVEN-REPAIR/STOREHOUSE MATERIAL &amp; SUPPLIES-MANUAL</v>
          </cell>
          <cell r="C525" t="str">
            <v>REPAIR MTL &amp; SUPPLY</v>
          </cell>
          <cell r="D525" t="str">
            <v>69186,,0.0</v>
          </cell>
          <cell r="E525" t="str">
            <v>8318471</v>
          </cell>
          <cell r="F525">
            <v>9.39</v>
          </cell>
          <cell r="G525">
            <v>39392</v>
          </cell>
          <cell r="H525">
            <v>39392</v>
          </cell>
        </row>
        <row r="526">
          <cell r="A526" t="str">
            <v>R2-009JJ-E004</v>
          </cell>
          <cell r="B526" t="str">
            <v>INVEN-REPAIR/STOREHOUSE MATERIAL &amp; SUPPLIES-MANUAL</v>
          </cell>
          <cell r="C526" t="str">
            <v>REPAIR MTL &amp; SUPPLY</v>
          </cell>
          <cell r="D526" t="str">
            <v>69186,,0.0</v>
          </cell>
          <cell r="E526" t="str">
            <v>8318688</v>
          </cell>
          <cell r="F526">
            <v>21.48</v>
          </cell>
          <cell r="G526">
            <v>39392</v>
          </cell>
          <cell r="H526">
            <v>39392</v>
          </cell>
        </row>
        <row r="527">
          <cell r="A527" t="str">
            <v>R2-009JJ-E004</v>
          </cell>
          <cell r="B527" t="str">
            <v>INVEN-REPAIR/STOREHOUSE MATERIAL &amp; SUPPLIES-MANUAL</v>
          </cell>
          <cell r="C527" t="str">
            <v>REPAIR MTL &amp; SUPPLY</v>
          </cell>
          <cell r="D527" t="str">
            <v>69186,,0.0</v>
          </cell>
          <cell r="E527" t="str">
            <v>8318728</v>
          </cell>
          <cell r="F527">
            <v>14.85</v>
          </cell>
          <cell r="G527">
            <v>39392</v>
          </cell>
          <cell r="H527">
            <v>39392</v>
          </cell>
        </row>
        <row r="528">
          <cell r="A528" t="str">
            <v>R2-009JJ-E004</v>
          </cell>
          <cell r="B528" t="str">
            <v>INVEN-REPAIR/STOREHOUSE MATERIAL &amp; SUPPLIES-MANUAL</v>
          </cell>
          <cell r="C528" t="str">
            <v>REPAIR MTL &amp; SUPPLY</v>
          </cell>
          <cell r="D528" t="str">
            <v>69186,,0.0</v>
          </cell>
          <cell r="E528" t="str">
            <v>8318839</v>
          </cell>
          <cell r="F528">
            <v>114.78</v>
          </cell>
          <cell r="G528">
            <v>39392</v>
          </cell>
          <cell r="H528">
            <v>39392</v>
          </cell>
        </row>
        <row r="529">
          <cell r="A529" t="str">
            <v>R2-009JJ-E004</v>
          </cell>
          <cell r="B529" t="str">
            <v>INVEN-REPAIR/STOREHOUSE MATERIAL &amp; SUPPLIES-MANUAL</v>
          </cell>
          <cell r="C529" t="str">
            <v>REPAIR MTL &amp; SUPPLY</v>
          </cell>
          <cell r="D529" t="str">
            <v>69186,,0.0</v>
          </cell>
          <cell r="E529" t="str">
            <v>8318865</v>
          </cell>
          <cell r="F529">
            <v>74.8</v>
          </cell>
          <cell r="G529">
            <v>39392</v>
          </cell>
          <cell r="H529">
            <v>39392</v>
          </cell>
        </row>
        <row r="530">
          <cell r="A530" t="str">
            <v>R2-009JJ-E004</v>
          </cell>
          <cell r="B530" t="str">
            <v>INVEN-REPAIR/STOREHOUSE MATERIAL &amp; SUPPLIES-MANUAL</v>
          </cell>
          <cell r="C530" t="str">
            <v>REPAIR MTL &amp; SUPPLY</v>
          </cell>
          <cell r="D530" t="str">
            <v>69186,,0.0</v>
          </cell>
          <cell r="E530" t="str">
            <v>8331014</v>
          </cell>
          <cell r="F530">
            <v>168.79</v>
          </cell>
          <cell r="G530">
            <v>39400</v>
          </cell>
          <cell r="H530">
            <v>39400</v>
          </cell>
        </row>
        <row r="531">
          <cell r="A531" t="str">
            <v>R2-009JJ-E004</v>
          </cell>
          <cell r="B531" t="str">
            <v>INVEN-REPAIR/STOREHOUSE MATERIAL &amp; SUPPLIES-MANUAL</v>
          </cell>
          <cell r="C531" t="str">
            <v>REPAIR MTL &amp; SUPPLY</v>
          </cell>
          <cell r="D531" t="str">
            <v>69186,,0.0</v>
          </cell>
          <cell r="E531" t="str">
            <v>8331016</v>
          </cell>
          <cell r="F531">
            <v>40.590000000000003</v>
          </cell>
          <cell r="G531">
            <v>39400</v>
          </cell>
          <cell r="H531">
            <v>39400</v>
          </cell>
        </row>
        <row r="532">
          <cell r="A532" t="str">
            <v>R2-009JJ-E004</v>
          </cell>
          <cell r="B532" t="str">
            <v>INVEN-REPAIR/STOREHOUSE MATERIAL &amp; SUPPLIES-MANUAL</v>
          </cell>
          <cell r="C532" t="str">
            <v>REPAIR MTL &amp; SUPPLY</v>
          </cell>
          <cell r="D532" t="str">
            <v>69186,,0.0</v>
          </cell>
          <cell r="E532" t="str">
            <v>8331017</v>
          </cell>
          <cell r="F532">
            <v>60.66</v>
          </cell>
          <cell r="G532">
            <v>39400</v>
          </cell>
          <cell r="H532">
            <v>39400</v>
          </cell>
        </row>
        <row r="533">
          <cell r="A533" t="str">
            <v>R2-009JJ-E004</v>
          </cell>
          <cell r="B533" t="str">
            <v>INVEN-REPAIR/STOREHOUSE MATERIAL &amp; SUPPLIES-MANUAL</v>
          </cell>
          <cell r="C533" t="str">
            <v>REPAIR MTL &amp; SUPPLY</v>
          </cell>
          <cell r="D533" t="str">
            <v>69186,,0.0</v>
          </cell>
          <cell r="E533" t="str">
            <v>8331018</v>
          </cell>
          <cell r="F533">
            <v>14.95</v>
          </cell>
          <cell r="G533">
            <v>39400</v>
          </cell>
          <cell r="H533">
            <v>39400</v>
          </cell>
        </row>
        <row r="534">
          <cell r="A534" t="str">
            <v>R2-009JJ-E004</v>
          </cell>
          <cell r="B534" t="str">
            <v>INVEN-REPAIR/STOREHOUSE MATERIAL &amp; SUPPLIES-MANUAL</v>
          </cell>
          <cell r="C534" t="str">
            <v>REPAIR MTL &amp; SUPPLY</v>
          </cell>
          <cell r="D534" t="str">
            <v>69186,,0.0</v>
          </cell>
          <cell r="E534" t="str">
            <v>8338329</v>
          </cell>
          <cell r="F534">
            <v>53.71</v>
          </cell>
          <cell r="G534">
            <v>39406</v>
          </cell>
          <cell r="H534">
            <v>39406</v>
          </cell>
        </row>
        <row r="535">
          <cell r="A535" t="str">
            <v>R2-009JJ-E004</v>
          </cell>
          <cell r="B535" t="str">
            <v>INVEN-REPAIR/STOREHOUSE MATERIAL &amp; SUPPLIES-MANUAL</v>
          </cell>
          <cell r="C535" t="str">
            <v>REPAIR MTL &amp; SUPPLY</v>
          </cell>
          <cell r="D535" t="str">
            <v>69186,,0.0</v>
          </cell>
          <cell r="E535" t="str">
            <v>8338330</v>
          </cell>
          <cell r="F535">
            <v>0.7</v>
          </cell>
          <cell r="G535">
            <v>39406</v>
          </cell>
          <cell r="H535">
            <v>39406</v>
          </cell>
        </row>
        <row r="536">
          <cell r="A536" t="str">
            <v>R2-009JJ-E004</v>
          </cell>
          <cell r="B536" t="str">
            <v>INVEN-REPAIR/STOREHOUSE MATERIAL &amp; SUPPLIES-MANUAL</v>
          </cell>
          <cell r="C536" t="str">
            <v>REPAIR MTL &amp; SUPPLY</v>
          </cell>
          <cell r="D536" t="str">
            <v>69186,,0.0</v>
          </cell>
          <cell r="E536" t="str">
            <v>8346495</v>
          </cell>
          <cell r="F536">
            <v>16.39</v>
          </cell>
          <cell r="G536">
            <v>39413</v>
          </cell>
          <cell r="H536">
            <v>39413</v>
          </cell>
        </row>
        <row r="537">
          <cell r="A537" t="str">
            <v>R2-009JJ-E004</v>
          </cell>
          <cell r="B537" t="str">
            <v>INVEN-REPAIR/STOREHOUSE MATERIAL &amp; SUPPLIES-MANUAL</v>
          </cell>
          <cell r="C537" t="str">
            <v>REPAIR MTL &amp; SUPPLY</v>
          </cell>
          <cell r="D537" t="str">
            <v>69186,,0.0</v>
          </cell>
          <cell r="E537" t="str">
            <v>8351379</v>
          </cell>
          <cell r="F537">
            <v>17.5</v>
          </cell>
          <cell r="G537">
            <v>39415</v>
          </cell>
          <cell r="H537">
            <v>39415</v>
          </cell>
        </row>
        <row r="538">
          <cell r="A538" t="str">
            <v>R2-009JJ-E004</v>
          </cell>
          <cell r="B538" t="str">
            <v>INVEN-REPAIR/STOREHOUSE MATERIAL &amp; SUPPLIES-MANUAL</v>
          </cell>
          <cell r="C538" t="str">
            <v>REPAIR MTL &amp; SUPPLY</v>
          </cell>
          <cell r="D538" t="str">
            <v>69186,,0.0</v>
          </cell>
          <cell r="E538" t="str">
            <v>8362324</v>
          </cell>
          <cell r="F538">
            <v>26.48</v>
          </cell>
          <cell r="G538">
            <v>39422</v>
          </cell>
          <cell r="H538">
            <v>39422</v>
          </cell>
        </row>
        <row r="539">
          <cell r="A539" t="str">
            <v>R2-009JJ-E004</v>
          </cell>
          <cell r="B539" t="str">
            <v>INVEN-REPAIR/STOREHOUSE MATERIAL &amp; SUPPLIES-MANUAL</v>
          </cell>
          <cell r="C539" t="str">
            <v>REPAIR MTL &amp; SUPPLY</v>
          </cell>
          <cell r="D539" t="str">
            <v>69186,,0.0</v>
          </cell>
          <cell r="E539" t="str">
            <v>8362325</v>
          </cell>
          <cell r="F539">
            <v>1035.21</v>
          </cell>
          <cell r="G539">
            <v>39422</v>
          </cell>
          <cell r="H539">
            <v>39422</v>
          </cell>
        </row>
        <row r="540">
          <cell r="A540" t="str">
            <v>R2-009JJ-E004</v>
          </cell>
          <cell r="B540" t="str">
            <v>INVEN-REPAIR/STOREHOUSE MATERIAL &amp; SUPPLIES-MANUAL</v>
          </cell>
          <cell r="C540" t="str">
            <v>REPAIR MTL &amp; SUPPLY</v>
          </cell>
          <cell r="D540" t="str">
            <v>69186,,0.0</v>
          </cell>
          <cell r="E540" t="str">
            <v>8362338</v>
          </cell>
          <cell r="F540">
            <v>122.86</v>
          </cell>
          <cell r="G540">
            <v>39422</v>
          </cell>
          <cell r="H540">
            <v>39422</v>
          </cell>
        </row>
        <row r="541">
          <cell r="A541" t="str">
            <v>R2-009JJ-E004</v>
          </cell>
          <cell r="B541" t="str">
            <v>INVEN-REPAIR/STOREHOUSE MATERIAL &amp; SUPPLIES-MANUAL</v>
          </cell>
          <cell r="C541" t="str">
            <v>REPAIR MTL &amp; SUPPLY</v>
          </cell>
          <cell r="D541" t="str">
            <v>69186,,0.0</v>
          </cell>
          <cell r="E541" t="str">
            <v>8362340</v>
          </cell>
          <cell r="F541">
            <v>11.82</v>
          </cell>
          <cell r="G541">
            <v>39422</v>
          </cell>
          <cell r="H541">
            <v>39422</v>
          </cell>
        </row>
        <row r="542">
          <cell r="A542" t="str">
            <v>R2-009JJ-E004</v>
          </cell>
          <cell r="B542" t="str">
            <v>INVEN-REPAIR/STOREHOUSE MATERIAL &amp; SUPPLIES-MANUAL</v>
          </cell>
          <cell r="C542" t="str">
            <v>REPAIR MTL &amp; SUPPLY</v>
          </cell>
          <cell r="D542" t="str">
            <v>69186,,0.0</v>
          </cell>
          <cell r="E542" t="str">
            <v>8369433</v>
          </cell>
          <cell r="F542">
            <v>-1015.68</v>
          </cell>
          <cell r="G542">
            <v>39427</v>
          </cell>
          <cell r="H542">
            <v>39427</v>
          </cell>
        </row>
        <row r="543">
          <cell r="A543" t="str">
            <v>R2-009JJ-E004</v>
          </cell>
          <cell r="B543" t="str">
            <v>INVEN-REPAIR/STOREHOUSE MATERIAL &amp; SUPPLIES-MANUAL</v>
          </cell>
          <cell r="C543" t="str">
            <v>REPAIR MTL &amp; SUPPLY</v>
          </cell>
          <cell r="D543" t="str">
            <v>69186,,0.0</v>
          </cell>
          <cell r="E543" t="str">
            <v>8380723</v>
          </cell>
          <cell r="F543">
            <v>-93.52</v>
          </cell>
          <cell r="G543">
            <v>39434</v>
          </cell>
          <cell r="H543">
            <v>39434</v>
          </cell>
        </row>
        <row r="544">
          <cell r="A544" t="str">
            <v>R2-009JJ-E004</v>
          </cell>
          <cell r="B544" t="str">
            <v>INVEN-REPAIR/STOREHOUSE MATERIAL &amp; SUPPLIES-MANUAL</v>
          </cell>
          <cell r="C544" t="str">
            <v>REPAIR MTL &amp; SUPPLY</v>
          </cell>
          <cell r="D544" t="str">
            <v>69186,,0.0</v>
          </cell>
          <cell r="E544" t="str">
            <v>8380724</v>
          </cell>
          <cell r="F544">
            <v>-32.83</v>
          </cell>
          <cell r="G544">
            <v>39434</v>
          </cell>
          <cell r="H544">
            <v>39434</v>
          </cell>
        </row>
        <row r="545">
          <cell r="A545" t="str">
            <v>R2-009JJ-E004</v>
          </cell>
          <cell r="B545" t="str">
            <v>INVEN-REPAIR/STOREHOUSE MATERIAL &amp; SUPPLIES-MANUAL</v>
          </cell>
          <cell r="C545" t="str">
            <v>REPAIR MTL &amp; SUPPLY</v>
          </cell>
          <cell r="D545" t="str">
            <v>69186,,0.0</v>
          </cell>
          <cell r="E545" t="str">
            <v>8378797</v>
          </cell>
          <cell r="F545">
            <v>16.91</v>
          </cell>
          <cell r="G545">
            <v>39434</v>
          </cell>
          <cell r="H545">
            <v>39434</v>
          </cell>
        </row>
        <row r="546">
          <cell r="A546" t="str">
            <v>R2-009JJ-E004</v>
          </cell>
          <cell r="B546" t="str">
            <v>INVEN-REPAIR/STOREHOUSE MATERIAL &amp; SUPPLIES-MANUAL</v>
          </cell>
          <cell r="C546" t="str">
            <v>REPAIR MTL &amp; SUPPLY</v>
          </cell>
          <cell r="D546" t="str">
            <v>69186,,0.0</v>
          </cell>
          <cell r="E546" t="str">
            <v>8378798</v>
          </cell>
          <cell r="F546">
            <v>16</v>
          </cell>
          <cell r="G546">
            <v>39434</v>
          </cell>
          <cell r="H546">
            <v>39434</v>
          </cell>
        </row>
        <row r="547">
          <cell r="A547" t="str">
            <v>R2-009JJ-E004</v>
          </cell>
          <cell r="B547" t="str">
            <v>INVEN-REPAIR/STOREHOUSE MATERIAL &amp; SUPPLIES-MANUAL</v>
          </cell>
          <cell r="C547" t="str">
            <v>REPAIR MTL &amp; SUPPLY</v>
          </cell>
          <cell r="D547" t="str">
            <v>69186,,0.0</v>
          </cell>
          <cell r="E547" t="str">
            <v>8380713</v>
          </cell>
          <cell r="F547">
            <v>32.83</v>
          </cell>
          <cell r="G547">
            <v>39434</v>
          </cell>
          <cell r="H547">
            <v>39434</v>
          </cell>
        </row>
        <row r="548">
          <cell r="A548" t="str">
            <v>R2-009JJ-E004</v>
          </cell>
          <cell r="B548" t="str">
            <v>INVEN-REPAIR/STOREHOUSE MATERIAL &amp; SUPPLIES-MANUAL</v>
          </cell>
          <cell r="C548" t="str">
            <v>REPAIR MTL &amp; SUPPLY</v>
          </cell>
          <cell r="D548" t="str">
            <v>69186,,0.0</v>
          </cell>
          <cell r="E548" t="str">
            <v>8380714</v>
          </cell>
          <cell r="F548">
            <v>93.52</v>
          </cell>
          <cell r="G548">
            <v>39434</v>
          </cell>
          <cell r="H548">
            <v>39434</v>
          </cell>
        </row>
        <row r="549">
          <cell r="A549" t="str">
            <v>R2-009JJ-E004</v>
          </cell>
          <cell r="B549" t="str">
            <v>INVEN-REPAIR/STOREHOUSE MATERIAL &amp; SUPPLIES-MANUAL</v>
          </cell>
          <cell r="C549" t="str">
            <v>REPAIR MTL &amp; SUPPLY</v>
          </cell>
          <cell r="D549" t="str">
            <v>69186,,0.0</v>
          </cell>
          <cell r="E549" t="str">
            <v>8380716</v>
          </cell>
          <cell r="F549">
            <v>16.91</v>
          </cell>
          <cell r="G549">
            <v>39434</v>
          </cell>
          <cell r="H549">
            <v>39434</v>
          </cell>
        </row>
        <row r="550">
          <cell r="A550" t="str">
            <v>R2-009JJ-E004</v>
          </cell>
          <cell r="B550" t="str">
            <v>INVEN-REPAIR/STOREHOUSE MATERIAL &amp; SUPPLIES-MANUAL</v>
          </cell>
          <cell r="C550" t="str">
            <v>REPAIR MTL &amp; SUPPLY</v>
          </cell>
          <cell r="D550" t="str">
            <v>69186,,0.0</v>
          </cell>
          <cell r="E550" t="str">
            <v>8380729</v>
          </cell>
          <cell r="F550">
            <v>40.700000000000003</v>
          </cell>
          <cell r="G550">
            <v>39434</v>
          </cell>
          <cell r="H550">
            <v>39434</v>
          </cell>
        </row>
        <row r="551">
          <cell r="A551" t="str">
            <v>R2-009JJ-E004</v>
          </cell>
          <cell r="B551" t="str">
            <v>INVEN-REPAIR/STOREHOUSE MATERIAL &amp; SUPPLIES-MANUAL</v>
          </cell>
          <cell r="C551" t="str">
            <v>REPAIR MTL &amp; SUPPLY</v>
          </cell>
          <cell r="D551" t="str">
            <v>69186,,0.0</v>
          </cell>
          <cell r="E551" t="str">
            <v>8380740</v>
          </cell>
          <cell r="F551">
            <v>19.84</v>
          </cell>
          <cell r="G551">
            <v>39434</v>
          </cell>
          <cell r="H551">
            <v>39434</v>
          </cell>
        </row>
        <row r="552">
          <cell r="A552" t="str">
            <v>R2-009JJ-E004</v>
          </cell>
          <cell r="B552" t="str">
            <v>INVEN-REPAIR/STOREHOUSE MATERIAL &amp; SUPPLIES-MANUAL</v>
          </cell>
          <cell r="C552" t="str">
            <v>REPAIR MTL &amp; SUPPLY</v>
          </cell>
          <cell r="D552" t="str">
            <v>69186,,0.0</v>
          </cell>
          <cell r="E552" t="str">
            <v>8381551</v>
          </cell>
          <cell r="F552">
            <v>12.07</v>
          </cell>
          <cell r="G552">
            <v>39435</v>
          </cell>
          <cell r="H552">
            <v>39435</v>
          </cell>
        </row>
        <row r="553">
          <cell r="A553" t="str">
            <v>R2-009JJ-E004</v>
          </cell>
          <cell r="B553" t="str">
            <v>INVEN-REPAIR/STOREHOUSE MATERIAL &amp; SUPPLIES-MANUAL</v>
          </cell>
          <cell r="C553" t="str">
            <v>REPAIR MTL &amp; SUPPLY</v>
          </cell>
          <cell r="D553" t="str">
            <v>69186,,0.0</v>
          </cell>
          <cell r="E553" t="str">
            <v>8381937</v>
          </cell>
          <cell r="F553">
            <v>5.95</v>
          </cell>
          <cell r="G553">
            <v>39435</v>
          </cell>
          <cell r="H553">
            <v>39435</v>
          </cell>
        </row>
        <row r="554">
          <cell r="A554" t="str">
            <v>R2-009JJ-E004</v>
          </cell>
          <cell r="B554" t="str">
            <v>INVEN-REPAIR/STOREHOUSE MATERIAL &amp; SUPPLIES-MANUAL</v>
          </cell>
          <cell r="C554" t="str">
            <v>REPAIR MTL &amp; SUPPLY</v>
          </cell>
          <cell r="D554" t="str">
            <v>69186,,0.0</v>
          </cell>
          <cell r="E554" t="str">
            <v>8381955</v>
          </cell>
          <cell r="F554">
            <v>90.44</v>
          </cell>
          <cell r="G554">
            <v>39435</v>
          </cell>
          <cell r="H554">
            <v>39435</v>
          </cell>
        </row>
        <row r="555">
          <cell r="A555" t="str">
            <v>R2-009JJ-E004</v>
          </cell>
          <cell r="B555" t="str">
            <v>INVEN-REPAIR/STOREHOUSE MATERIAL &amp; SUPPLIES-MANUAL</v>
          </cell>
          <cell r="C555" t="str">
            <v>REPAIR MTL &amp; SUPPLY</v>
          </cell>
          <cell r="D555" t="str">
            <v>69186,,0.0</v>
          </cell>
          <cell r="E555" t="str">
            <v>8386784</v>
          </cell>
          <cell r="F555">
            <v>26.48</v>
          </cell>
          <cell r="G555">
            <v>39442</v>
          </cell>
          <cell r="H555">
            <v>39442</v>
          </cell>
        </row>
        <row r="556">
          <cell r="A556" t="str">
            <v>R2-009JJ-E004</v>
          </cell>
          <cell r="B556" t="str">
            <v>INVEN-REPAIR/STOREHOUSE MATERIAL &amp; SUPPLIES-MANUAL</v>
          </cell>
          <cell r="C556" t="str">
            <v>REPAIR MTL &amp; SUPPLY</v>
          </cell>
          <cell r="D556" t="str">
            <v>69186,,0.0</v>
          </cell>
          <cell r="E556" t="str">
            <v>8399146</v>
          </cell>
          <cell r="F556">
            <v>132.4</v>
          </cell>
          <cell r="G556">
            <v>39454</v>
          </cell>
          <cell r="H556">
            <v>39454</v>
          </cell>
        </row>
        <row r="557">
          <cell r="A557" t="str">
            <v>R2-009JJ-E004</v>
          </cell>
          <cell r="B557" t="str">
            <v>INVEN-REPAIR/STOREHOUSE MATERIAL &amp; SUPPLIES-MANUAL</v>
          </cell>
          <cell r="C557" t="str">
            <v>REPAIR MTL &amp; SUPPLY</v>
          </cell>
          <cell r="D557" t="str">
            <v>69186,,0.0</v>
          </cell>
          <cell r="E557" t="str">
            <v>8405206</v>
          </cell>
          <cell r="F557">
            <v>55.54</v>
          </cell>
          <cell r="G557">
            <v>39457</v>
          </cell>
          <cell r="H557">
            <v>39457</v>
          </cell>
        </row>
        <row r="558">
          <cell r="A558" t="str">
            <v>R2-009JJ-E004</v>
          </cell>
          <cell r="B558" t="str">
            <v>INVEN-REPAIR/STOREHOUSE MATERIAL &amp; SUPPLIES-MANUAL</v>
          </cell>
          <cell r="C558" t="str">
            <v>REPAIR MTL &amp; SUPPLY</v>
          </cell>
          <cell r="D558" t="str">
            <v>69186,,0.0</v>
          </cell>
          <cell r="E558" t="str">
            <v>8420459</v>
          </cell>
          <cell r="F558">
            <v>21.27</v>
          </cell>
          <cell r="G558">
            <v>39470</v>
          </cell>
          <cell r="H558">
            <v>39470</v>
          </cell>
        </row>
        <row r="559">
          <cell r="A559" t="str">
            <v>R2-009JJ-E004</v>
          </cell>
          <cell r="B559" t="str">
            <v>INVEN-REPAIR/STOREHOUSE MATERIAL &amp; SUPPLIES-MANUAL</v>
          </cell>
          <cell r="C559" t="str">
            <v>REPAIR MTL &amp; SUPPLY</v>
          </cell>
          <cell r="D559" t="str">
            <v>69186,,0.0</v>
          </cell>
          <cell r="E559" t="str">
            <v>8421075</v>
          </cell>
          <cell r="F559">
            <v>21.27</v>
          </cell>
          <cell r="G559">
            <v>39471</v>
          </cell>
          <cell r="H559">
            <v>39471</v>
          </cell>
        </row>
        <row r="560">
          <cell r="B560" t="str">
            <v>INVEN-REPAIR/STOREHOUSE MATERIAL &amp; SUPPLIES-MANUAL</v>
          </cell>
        </row>
        <row r="561">
          <cell r="A561" t="str">
            <v>R2-009JJ-E004</v>
          </cell>
          <cell r="B561" t="str">
            <v>MATRIX SERVICE INC.</v>
          </cell>
          <cell r="C561" t="str">
            <v>CONTR SRV AGMT - M/R</v>
          </cell>
          <cell r="D561" t="str">
            <v>69186,C52590,2.0         FNID</v>
          </cell>
          <cell r="E561" t="str">
            <v>183717</v>
          </cell>
          <cell r="F561">
            <v>21531.01</v>
          </cell>
          <cell r="G561">
            <v>39274</v>
          </cell>
          <cell r="H561">
            <v>39281</v>
          </cell>
        </row>
        <row r="562">
          <cell r="A562" t="str">
            <v>R2-009JJ-E004</v>
          </cell>
          <cell r="B562" t="str">
            <v>MATRIX SERVICE INC.</v>
          </cell>
          <cell r="C562" t="str">
            <v>CONTR SRV AGMT - M/R</v>
          </cell>
          <cell r="D562" t="str">
            <v>69995,C52590,10.0        FNID</v>
          </cell>
          <cell r="E562" t="str">
            <v>183717</v>
          </cell>
          <cell r="F562">
            <v>5347.67</v>
          </cell>
          <cell r="G562">
            <v>39274</v>
          </cell>
          <cell r="H562">
            <v>39281</v>
          </cell>
        </row>
        <row r="563">
          <cell r="A563" t="str">
            <v>R2-009JJ-E004</v>
          </cell>
          <cell r="B563" t="str">
            <v>MATRIX SERVICE INC.</v>
          </cell>
          <cell r="C563" t="str">
            <v>CONTR SRV AGMT - M/R</v>
          </cell>
          <cell r="D563" t="str">
            <v>69186,C52590,2.0         FNID</v>
          </cell>
          <cell r="E563" t="str">
            <v>183719</v>
          </cell>
          <cell r="F563">
            <v>1522.46</v>
          </cell>
          <cell r="G563">
            <v>39274</v>
          </cell>
          <cell r="H563">
            <v>39281</v>
          </cell>
        </row>
        <row r="564">
          <cell r="A564" t="str">
            <v>R2-009JJ-E004</v>
          </cell>
          <cell r="B564" t="str">
            <v>MATRIX SERVICE INC.</v>
          </cell>
          <cell r="C564" t="str">
            <v>CONTR SRV AGMT - M/R</v>
          </cell>
          <cell r="D564" t="str">
            <v>69186,C52590,2.0         FNID</v>
          </cell>
          <cell r="E564" t="str">
            <v>184786</v>
          </cell>
          <cell r="F564">
            <v>34470.019999999997</v>
          </cell>
          <cell r="G564">
            <v>39286</v>
          </cell>
          <cell r="H564">
            <v>39295</v>
          </cell>
        </row>
        <row r="565">
          <cell r="A565" t="str">
            <v>R2-009JJ-E004</v>
          </cell>
          <cell r="B565" t="str">
            <v>MATRIX SERVICE INC.</v>
          </cell>
          <cell r="C565" t="str">
            <v>CONTR SRV AGMT - M/R</v>
          </cell>
          <cell r="D565" t="str">
            <v>69995,C52590,10.0        FNID</v>
          </cell>
          <cell r="E565" t="str">
            <v>184786</v>
          </cell>
          <cell r="F565">
            <v>3808.1</v>
          </cell>
          <cell r="G565">
            <v>39286</v>
          </cell>
          <cell r="H565">
            <v>39295</v>
          </cell>
        </row>
        <row r="566">
          <cell r="A566" t="str">
            <v>R2-009JJ-E004</v>
          </cell>
          <cell r="B566" t="str">
            <v>MATRIX SERVICE INC.</v>
          </cell>
          <cell r="C566" t="str">
            <v>CONTR SRV AGMT - M/R</v>
          </cell>
          <cell r="D566" t="str">
            <v>69186,C52590,2.0         FNID</v>
          </cell>
          <cell r="E566" t="str">
            <v>184787</v>
          </cell>
          <cell r="F566">
            <v>2131.4699999999998</v>
          </cell>
          <cell r="G566">
            <v>39286</v>
          </cell>
          <cell r="H566">
            <v>39295</v>
          </cell>
        </row>
        <row r="567">
          <cell r="A567" t="str">
            <v>R2-009JJ-E004</v>
          </cell>
          <cell r="B567" t="str">
            <v>MATRIX SERVICE INC.</v>
          </cell>
          <cell r="C567" t="str">
            <v>CONTR SRV AGMT - M/R</v>
          </cell>
          <cell r="D567" t="str">
            <v>69186,C52590,2.0         FNID</v>
          </cell>
          <cell r="E567" t="str">
            <v>184788</v>
          </cell>
          <cell r="F567">
            <v>8693.4500000000007</v>
          </cell>
          <cell r="G567">
            <v>39289</v>
          </cell>
          <cell r="H567">
            <v>39295</v>
          </cell>
        </row>
        <row r="568">
          <cell r="A568" t="str">
            <v>R2-009JJ-E004</v>
          </cell>
          <cell r="B568" t="str">
            <v>MATRIX SERVICE INC.</v>
          </cell>
          <cell r="C568" t="str">
            <v>CONTR SRV AGMT - M/R</v>
          </cell>
          <cell r="D568" t="str">
            <v>69186,C52590,2.0         FNID</v>
          </cell>
          <cell r="E568" t="str">
            <v>185502</v>
          </cell>
          <cell r="F568">
            <v>19004.419999999998</v>
          </cell>
          <cell r="G568">
            <v>39300</v>
          </cell>
          <cell r="H568">
            <v>39302</v>
          </cell>
        </row>
        <row r="569">
          <cell r="A569" t="str">
            <v>R2-009JJ-E004</v>
          </cell>
          <cell r="B569" t="str">
            <v>MATRIX SERVICE INC.</v>
          </cell>
          <cell r="C569" t="str">
            <v>CONTR SRV AGMT - M/R</v>
          </cell>
          <cell r="D569" t="str">
            <v>69995,C52590,10.0        FNID</v>
          </cell>
          <cell r="E569" t="str">
            <v>185502</v>
          </cell>
          <cell r="F569">
            <v>1803.19</v>
          </cell>
          <cell r="G569">
            <v>39300</v>
          </cell>
          <cell r="H569">
            <v>39302</v>
          </cell>
        </row>
        <row r="570">
          <cell r="A570" t="str">
            <v>R2-009JJ-E004</v>
          </cell>
          <cell r="B570" t="str">
            <v>MATRIX SERVICE INC.</v>
          </cell>
          <cell r="C570" t="str">
            <v>CONTR SRV AGMT - M/R</v>
          </cell>
          <cell r="D570" t="str">
            <v>69186,C52590,2.0         FNID</v>
          </cell>
          <cell r="E570" t="str">
            <v>185503</v>
          </cell>
          <cell r="F570">
            <v>1217.98</v>
          </cell>
          <cell r="G570">
            <v>39300</v>
          </cell>
          <cell r="H570">
            <v>39302</v>
          </cell>
        </row>
        <row r="571">
          <cell r="A571" t="str">
            <v>R2-009JJ-E004</v>
          </cell>
          <cell r="B571" t="str">
            <v>MATRIX SERVICE INC.</v>
          </cell>
          <cell r="C571" t="str">
            <v>CONTR SRV AGMT - M/R</v>
          </cell>
          <cell r="D571" t="str">
            <v>69186,C52590,2.0         FNID</v>
          </cell>
          <cell r="E571" t="str">
            <v>185505</v>
          </cell>
          <cell r="F571">
            <v>100.94</v>
          </cell>
          <cell r="G571">
            <v>39300</v>
          </cell>
          <cell r="H571">
            <v>39302</v>
          </cell>
        </row>
        <row r="572">
          <cell r="A572" t="str">
            <v>R2-009JJ-E004</v>
          </cell>
          <cell r="B572" t="str">
            <v>MATRIX SERVICE INC.</v>
          </cell>
          <cell r="C572" t="str">
            <v>CONTR SRV AGMT - M/R</v>
          </cell>
          <cell r="D572" t="str">
            <v>69186,C52590,2.0         FNID</v>
          </cell>
          <cell r="E572" t="str">
            <v>185984</v>
          </cell>
          <cell r="F572">
            <v>18942.13</v>
          </cell>
          <cell r="G572">
            <v>39301</v>
          </cell>
          <cell r="H572">
            <v>39309</v>
          </cell>
        </row>
        <row r="573">
          <cell r="A573" t="str">
            <v>R2-009JJ-E004</v>
          </cell>
          <cell r="B573" t="str">
            <v>MATRIX SERVICE INC.</v>
          </cell>
          <cell r="C573" t="str">
            <v>CONTR SRV AGMT - M/R</v>
          </cell>
          <cell r="D573" t="str">
            <v>69995,C52590,10.0        FNID</v>
          </cell>
          <cell r="E573" t="str">
            <v>185984</v>
          </cell>
          <cell r="F573">
            <v>1212.04</v>
          </cell>
          <cell r="G573">
            <v>39301</v>
          </cell>
          <cell r="H573">
            <v>39309</v>
          </cell>
        </row>
        <row r="574">
          <cell r="A574" t="str">
            <v>R2-009JJ-E004</v>
          </cell>
          <cell r="B574" t="str">
            <v>MATRIX SERVICE INC.</v>
          </cell>
          <cell r="C574" t="str">
            <v>CONTR SRV AGMT - M/R</v>
          </cell>
          <cell r="D574" t="str">
            <v>69186,C52590,2.0         FNID</v>
          </cell>
          <cell r="E574" t="str">
            <v>185985</v>
          </cell>
          <cell r="F574">
            <v>1217.98</v>
          </cell>
          <cell r="G574">
            <v>39301</v>
          </cell>
          <cell r="H574">
            <v>39309</v>
          </cell>
        </row>
        <row r="575">
          <cell r="A575" t="str">
            <v>R2-009JJ-E004</v>
          </cell>
          <cell r="B575" t="str">
            <v>MATRIX SERVICE INC.</v>
          </cell>
          <cell r="C575" t="str">
            <v>CONTR SRV AGMT - M/R</v>
          </cell>
          <cell r="D575" t="str">
            <v>69186,C52590,2.0         FNID</v>
          </cell>
          <cell r="E575" t="str">
            <v>185986</v>
          </cell>
          <cell r="F575">
            <v>4598.74</v>
          </cell>
          <cell r="G575">
            <v>39301</v>
          </cell>
          <cell r="H575">
            <v>39309</v>
          </cell>
        </row>
        <row r="576">
          <cell r="A576" t="str">
            <v>R2-009JJ-E004</v>
          </cell>
          <cell r="B576" t="str">
            <v>MATRIX SERVICE INC.</v>
          </cell>
          <cell r="C576" t="str">
            <v>CONTR SRV AGMT - M/R</v>
          </cell>
          <cell r="D576" t="str">
            <v>69186,C52590,2.0         FNID</v>
          </cell>
          <cell r="E576" t="str">
            <v>186617</v>
          </cell>
          <cell r="F576">
            <v>15560.67</v>
          </cell>
          <cell r="G576">
            <v>39310</v>
          </cell>
          <cell r="H576">
            <v>39316</v>
          </cell>
        </row>
        <row r="577">
          <cell r="A577" t="str">
            <v>R2-009JJ-E004</v>
          </cell>
          <cell r="B577" t="str">
            <v>MATRIX SERVICE INC.</v>
          </cell>
          <cell r="C577" t="str">
            <v>CONTR SRV AGMT - M/R</v>
          </cell>
          <cell r="D577" t="str">
            <v>69186,C52590,2.0         FNID</v>
          </cell>
          <cell r="E577" t="str">
            <v>186618</v>
          </cell>
          <cell r="F577">
            <v>1217.98</v>
          </cell>
          <cell r="G577">
            <v>39310</v>
          </cell>
          <cell r="H577">
            <v>39316</v>
          </cell>
        </row>
        <row r="578">
          <cell r="A578" t="str">
            <v>R2-009JJ-E004</v>
          </cell>
          <cell r="B578" t="str">
            <v>MATRIX SERVICE INC.</v>
          </cell>
          <cell r="C578" t="str">
            <v>CONTR SRV AGMT - M/R</v>
          </cell>
          <cell r="D578" t="str">
            <v>69186,C52590,2.0         FNID</v>
          </cell>
          <cell r="E578" t="str">
            <v>186619</v>
          </cell>
          <cell r="F578">
            <v>28.41</v>
          </cell>
          <cell r="G578">
            <v>39310</v>
          </cell>
          <cell r="H578">
            <v>39316</v>
          </cell>
        </row>
        <row r="579">
          <cell r="A579" t="str">
            <v>R2-009JJ-E004</v>
          </cell>
          <cell r="B579" t="str">
            <v>MATRIX SERVICE INC.</v>
          </cell>
          <cell r="C579" t="str">
            <v>CONTR SRV AGMT - M/R</v>
          </cell>
          <cell r="D579" t="str">
            <v>69186,C52590,2.0         FNID</v>
          </cell>
          <cell r="E579" t="str">
            <v>187224</v>
          </cell>
          <cell r="F579">
            <v>7116.97</v>
          </cell>
          <cell r="G579">
            <v>39315</v>
          </cell>
          <cell r="H579">
            <v>39323</v>
          </cell>
        </row>
        <row r="580">
          <cell r="A580" t="str">
            <v>R2-009JJ-E004</v>
          </cell>
          <cell r="B580" t="str">
            <v>MATRIX SERVICE INC.</v>
          </cell>
          <cell r="C580" t="str">
            <v>CONTR SRV AGMT - M/R</v>
          </cell>
          <cell r="D580" t="str">
            <v>69186,C52590,2.0         FNID</v>
          </cell>
          <cell r="E580" t="str">
            <v>187225</v>
          </cell>
          <cell r="F580">
            <v>456.73</v>
          </cell>
          <cell r="G580">
            <v>39315</v>
          </cell>
          <cell r="H580">
            <v>39323</v>
          </cell>
        </row>
        <row r="581">
          <cell r="A581" t="str">
            <v>R2-009JJ-E004</v>
          </cell>
          <cell r="B581" t="str">
            <v>MATRIX SERVICE INC.</v>
          </cell>
          <cell r="C581" t="str">
            <v>CONTR SRV AGMT - M/R</v>
          </cell>
          <cell r="D581" t="str">
            <v>69186,C52590,2.0         FNID</v>
          </cell>
          <cell r="E581" t="str">
            <v>187226</v>
          </cell>
          <cell r="F581">
            <v>2050.9299999999998</v>
          </cell>
          <cell r="G581">
            <v>39315</v>
          </cell>
          <cell r="H581">
            <v>39323</v>
          </cell>
        </row>
        <row r="582">
          <cell r="A582" t="str">
            <v>R2-009JJ-E004</v>
          </cell>
          <cell r="B582" t="str">
            <v>MATRIX SERVICE INC.</v>
          </cell>
          <cell r="C582" t="str">
            <v>CONTR SRV AGMT - M/R</v>
          </cell>
          <cell r="D582" t="str">
            <v>69186,C52590,2.0         FNID</v>
          </cell>
          <cell r="E582" t="str">
            <v>187602</v>
          </cell>
          <cell r="F582">
            <v>4892.7</v>
          </cell>
          <cell r="G582">
            <v>39322</v>
          </cell>
          <cell r="H582">
            <v>39330</v>
          </cell>
        </row>
        <row r="583">
          <cell r="A583" t="str">
            <v>R2-009JJ-E004</v>
          </cell>
          <cell r="B583" t="str">
            <v>MATRIX SERVICE INC.</v>
          </cell>
          <cell r="C583" t="str">
            <v>CONTR SRV AGMT - M/R</v>
          </cell>
          <cell r="D583" t="str">
            <v>69918,C52590,20.0        FNID</v>
          </cell>
          <cell r="E583" t="str">
            <v>187602</v>
          </cell>
          <cell r="F583">
            <v>8126.82</v>
          </cell>
          <cell r="G583">
            <v>39322</v>
          </cell>
          <cell r="H583">
            <v>39330</v>
          </cell>
        </row>
        <row r="584">
          <cell r="A584" t="str">
            <v>R2-009JJ-E004</v>
          </cell>
          <cell r="B584" t="str">
            <v>MATRIX SERVICE INC.</v>
          </cell>
          <cell r="C584" t="str">
            <v>CONTR SRV AGMT - M/R</v>
          </cell>
          <cell r="D584" t="str">
            <v>69186,C52590,2.0         FNID</v>
          </cell>
          <cell r="E584" t="str">
            <v>187603</v>
          </cell>
          <cell r="F584">
            <v>395.84</v>
          </cell>
          <cell r="G584">
            <v>39322</v>
          </cell>
          <cell r="H584">
            <v>39330</v>
          </cell>
        </row>
        <row r="585">
          <cell r="A585" t="str">
            <v>R2-009JJ-E004</v>
          </cell>
          <cell r="B585" t="str">
            <v>MATRIX SERVICE INC.</v>
          </cell>
          <cell r="C585" t="str">
            <v>CONTR SRV AGMT - M/R</v>
          </cell>
          <cell r="D585" t="str">
            <v>69918,C52590,20.0        FNID</v>
          </cell>
          <cell r="E585" t="str">
            <v>187603</v>
          </cell>
          <cell r="F585">
            <v>487.19</v>
          </cell>
          <cell r="G585">
            <v>39322</v>
          </cell>
          <cell r="H585">
            <v>39330</v>
          </cell>
        </row>
        <row r="586">
          <cell r="A586" t="str">
            <v>R2-009JJ-E004</v>
          </cell>
          <cell r="B586" t="str">
            <v>MATRIX SERVICE INC.</v>
          </cell>
          <cell r="C586" t="str">
            <v>CONTR SRV AGMT - M/R</v>
          </cell>
          <cell r="D586" t="str">
            <v>69186,C52590,2.0         FNID</v>
          </cell>
          <cell r="E586" t="str">
            <v>187604</v>
          </cell>
          <cell r="F586">
            <v>1465.48</v>
          </cell>
          <cell r="G586">
            <v>39322</v>
          </cell>
          <cell r="H586">
            <v>39330</v>
          </cell>
        </row>
        <row r="587">
          <cell r="A587" t="str">
            <v>R2-009JJ-E004</v>
          </cell>
          <cell r="B587" t="str">
            <v>MATRIX SERVICE INC.</v>
          </cell>
          <cell r="C587" t="str">
            <v>CONTR SRV AGMT - M/R</v>
          </cell>
          <cell r="D587" t="str">
            <v>69186,C52590,2.0         FNID</v>
          </cell>
          <cell r="E587" t="str">
            <v>188266</v>
          </cell>
          <cell r="F587">
            <v>76.14</v>
          </cell>
          <cell r="G587">
            <v>39330</v>
          </cell>
          <cell r="H587">
            <v>39336</v>
          </cell>
        </row>
        <row r="588">
          <cell r="A588" t="str">
            <v>R2-009JJ-E004</v>
          </cell>
          <cell r="B588" t="str">
            <v>MATRIX SERVICE INC.</v>
          </cell>
          <cell r="C588" t="str">
            <v>CONTR SRV AGMT - M/R</v>
          </cell>
          <cell r="D588" t="str">
            <v>69918,C52590,20.0        FNID</v>
          </cell>
          <cell r="E588" t="str">
            <v>188266</v>
          </cell>
          <cell r="F588">
            <v>532.89</v>
          </cell>
          <cell r="G588">
            <v>39330</v>
          </cell>
          <cell r="H588">
            <v>39336</v>
          </cell>
        </row>
        <row r="589">
          <cell r="A589" t="str">
            <v>R2-009JJ-E004</v>
          </cell>
          <cell r="B589" t="str">
            <v>MATRIX SERVICE INC.</v>
          </cell>
          <cell r="C589" t="str">
            <v>CONTR SRV AGMT - M/R</v>
          </cell>
          <cell r="D589" t="str">
            <v>69998,C52590,12.0        FNID</v>
          </cell>
          <cell r="E589" t="str">
            <v>188267</v>
          </cell>
          <cell r="F589">
            <v>1172.77</v>
          </cell>
          <cell r="G589">
            <v>39330</v>
          </cell>
          <cell r="H589">
            <v>39336</v>
          </cell>
        </row>
        <row r="590">
          <cell r="A590" t="str">
            <v>R2-009JJ-E004</v>
          </cell>
          <cell r="B590" t="str">
            <v>MATRIX SERVICE INC.</v>
          </cell>
          <cell r="C590" t="str">
            <v>CONTR SRV AGMT - M/R</v>
          </cell>
          <cell r="D590" t="str">
            <v>69186,C52590,2.0         FNID</v>
          </cell>
          <cell r="E590" t="str">
            <v>188264</v>
          </cell>
          <cell r="F590">
            <v>1018.47</v>
          </cell>
          <cell r="G590">
            <v>39330</v>
          </cell>
          <cell r="H590">
            <v>39336</v>
          </cell>
        </row>
        <row r="591">
          <cell r="A591" t="str">
            <v>R2-009JJ-E004</v>
          </cell>
          <cell r="B591" t="str">
            <v>MATRIX SERVICE INC.</v>
          </cell>
          <cell r="C591" t="str">
            <v>CONTR SRV AGMT - M/R</v>
          </cell>
          <cell r="D591" t="str">
            <v>69918,C52590,20.0        FNID</v>
          </cell>
          <cell r="E591" t="str">
            <v>188264</v>
          </cell>
          <cell r="F591">
            <v>10429.69</v>
          </cell>
          <cell r="G591">
            <v>39330</v>
          </cell>
          <cell r="H591">
            <v>39336</v>
          </cell>
        </row>
        <row r="592">
          <cell r="A592" t="str">
            <v>R2-009JJ-E004</v>
          </cell>
          <cell r="B592" t="str">
            <v>MATRIX SERVICE INC.</v>
          </cell>
          <cell r="C592" t="str">
            <v>CONTR SRV AGMT - M/R</v>
          </cell>
          <cell r="D592" t="str">
            <v>69918,C52590,20.0        FNID</v>
          </cell>
          <cell r="E592" t="str">
            <v>188955</v>
          </cell>
          <cell r="F592">
            <v>7442.05</v>
          </cell>
          <cell r="G592">
            <v>39337</v>
          </cell>
          <cell r="H592">
            <v>39343</v>
          </cell>
        </row>
        <row r="593">
          <cell r="A593" t="str">
            <v>R2-009JJ-E004</v>
          </cell>
          <cell r="B593" t="str">
            <v>MATRIX SERVICE INC.</v>
          </cell>
          <cell r="C593" t="str">
            <v>CONTR SRV AGMT - M/R</v>
          </cell>
          <cell r="D593" t="str">
            <v>69918,C52590,20.0        FNID</v>
          </cell>
          <cell r="E593" t="str">
            <v>188958</v>
          </cell>
          <cell r="F593">
            <v>456.74</v>
          </cell>
          <cell r="G593">
            <v>39337</v>
          </cell>
          <cell r="H593">
            <v>39343</v>
          </cell>
        </row>
        <row r="594">
          <cell r="A594" t="str">
            <v>R2-009JJ-E004</v>
          </cell>
          <cell r="B594" t="str">
            <v>MATRIX SERVICE INC.</v>
          </cell>
          <cell r="C594" t="str">
            <v>CONTR SRV AGMT - M/R</v>
          </cell>
          <cell r="D594" t="str">
            <v>69186,C52590,2.0         FNID</v>
          </cell>
          <cell r="E594" t="str">
            <v>188962</v>
          </cell>
          <cell r="F594">
            <v>3284.41</v>
          </cell>
          <cell r="G594">
            <v>39337</v>
          </cell>
          <cell r="H594">
            <v>39343</v>
          </cell>
        </row>
        <row r="595">
          <cell r="A595" t="str">
            <v>R2-009JJ-E004</v>
          </cell>
          <cell r="B595" t="str">
            <v>MATRIX SERVICE INC.</v>
          </cell>
          <cell r="C595" t="str">
            <v>CONTR SRV AGMT - M/R</v>
          </cell>
          <cell r="D595" t="str">
            <v>69186,C52590,2.0         FNID</v>
          </cell>
          <cell r="E595" t="str">
            <v>189591</v>
          </cell>
          <cell r="F595">
            <v>6071.44</v>
          </cell>
          <cell r="G595">
            <v>39344</v>
          </cell>
          <cell r="H595">
            <v>39350</v>
          </cell>
        </row>
        <row r="596">
          <cell r="A596" t="str">
            <v>R2-009JJ-E004</v>
          </cell>
          <cell r="B596" t="str">
            <v>MATRIX SERVICE INC.</v>
          </cell>
          <cell r="C596" t="str">
            <v>CONTR SRV AGMT - M/R</v>
          </cell>
          <cell r="D596" t="str">
            <v>69918,C52590,20.0        FNID</v>
          </cell>
          <cell r="E596" t="str">
            <v>189591</v>
          </cell>
          <cell r="F596">
            <v>3435.86</v>
          </cell>
          <cell r="G596">
            <v>39344</v>
          </cell>
          <cell r="H596">
            <v>39350</v>
          </cell>
        </row>
        <row r="597">
          <cell r="A597" t="str">
            <v>R2-009JJ-E004</v>
          </cell>
          <cell r="B597" t="str">
            <v>MATRIX SERVICE INC.</v>
          </cell>
          <cell r="C597" t="str">
            <v>CONTR SRV AGMT - M/R</v>
          </cell>
          <cell r="D597" t="str">
            <v>69186,C52590,2.0         FNID</v>
          </cell>
          <cell r="E597" t="str">
            <v>189592</v>
          </cell>
          <cell r="F597">
            <v>152.25</v>
          </cell>
          <cell r="G597">
            <v>39344</v>
          </cell>
          <cell r="H597">
            <v>39350</v>
          </cell>
        </row>
        <row r="598">
          <cell r="A598" t="str">
            <v>R2-009JJ-E004</v>
          </cell>
          <cell r="B598" t="str">
            <v>MATRIX SERVICE INC.</v>
          </cell>
          <cell r="C598" t="str">
            <v>CONTR SRV AGMT - M/R</v>
          </cell>
          <cell r="D598" t="str">
            <v>69918,C52590,20.0        FNID</v>
          </cell>
          <cell r="E598" t="str">
            <v>189592</v>
          </cell>
          <cell r="F598">
            <v>456.74</v>
          </cell>
          <cell r="G598">
            <v>39344</v>
          </cell>
          <cell r="H598">
            <v>39350</v>
          </cell>
        </row>
        <row r="599">
          <cell r="A599" t="str">
            <v>R2-009JJ-E004</v>
          </cell>
          <cell r="B599" t="str">
            <v>MATRIX SERVICE INC.</v>
          </cell>
          <cell r="C599" t="str">
            <v>CONTR SRV AGMT - M/R</v>
          </cell>
          <cell r="D599" t="str">
            <v>69186,C52590,2.0         FNID</v>
          </cell>
          <cell r="E599" t="str">
            <v>191185</v>
          </cell>
          <cell r="F599">
            <v>21655.02</v>
          </cell>
          <cell r="G599">
            <v>39342</v>
          </cell>
          <cell r="H599">
            <v>39365</v>
          </cell>
        </row>
        <row r="600">
          <cell r="A600" t="str">
            <v>R2-009JJ-E004</v>
          </cell>
          <cell r="B600" t="str">
            <v>MATRIX SERVICE INC.</v>
          </cell>
          <cell r="C600" t="str">
            <v>CONTR SRV AGMT - M/R</v>
          </cell>
          <cell r="D600" t="str">
            <v>69918,C52590,20.0        FNID</v>
          </cell>
          <cell r="E600" t="str">
            <v>191185</v>
          </cell>
          <cell r="F600">
            <v>3154.53</v>
          </cell>
          <cell r="G600">
            <v>39342</v>
          </cell>
          <cell r="H600">
            <v>39365</v>
          </cell>
        </row>
        <row r="601">
          <cell r="A601" t="str">
            <v>R2-009JJ-E004</v>
          </cell>
          <cell r="B601" t="str">
            <v>MATRIX SERVICE INC.</v>
          </cell>
          <cell r="C601" t="str">
            <v>CONTR SRV AGMT - M/R</v>
          </cell>
          <cell r="D601" t="str">
            <v>69186,C52590,2.0         FNID</v>
          </cell>
          <cell r="E601" t="str">
            <v>191188</v>
          </cell>
          <cell r="F601">
            <v>1217.98</v>
          </cell>
          <cell r="G601">
            <v>39342</v>
          </cell>
          <cell r="H601">
            <v>39365</v>
          </cell>
        </row>
        <row r="602">
          <cell r="A602" t="str">
            <v>R2-009JJ-E004</v>
          </cell>
          <cell r="B602" t="str">
            <v>MATRIX SERVICE INC.</v>
          </cell>
          <cell r="C602" t="str">
            <v>CONTR SRV AGMT - M/R</v>
          </cell>
          <cell r="D602" t="str">
            <v>69918,C52590,20.0        FNID</v>
          </cell>
          <cell r="E602" t="str">
            <v>191188</v>
          </cell>
          <cell r="F602">
            <v>456.74</v>
          </cell>
          <cell r="G602">
            <v>39342</v>
          </cell>
          <cell r="H602">
            <v>39365</v>
          </cell>
        </row>
        <row r="603">
          <cell r="A603" t="str">
            <v>R2-009JJ-E004</v>
          </cell>
          <cell r="B603" t="str">
            <v>MATRIX SERVICE INC.</v>
          </cell>
          <cell r="C603" t="str">
            <v>CONTR SRV AGMT - M/R</v>
          </cell>
          <cell r="D603" t="str">
            <v>69186,C52590,2.0         FNID</v>
          </cell>
          <cell r="E603" t="str">
            <v>191900</v>
          </cell>
          <cell r="F603">
            <v>5081.93</v>
          </cell>
          <cell r="G603">
            <v>39364</v>
          </cell>
          <cell r="H603">
            <v>39372</v>
          </cell>
        </row>
        <row r="604">
          <cell r="A604" t="str">
            <v>R2-009JJ-E004</v>
          </cell>
          <cell r="B604" t="str">
            <v>MATRIX SERVICE INC.</v>
          </cell>
          <cell r="C604" t="str">
            <v>CONTR SRV AGMT - M/R</v>
          </cell>
          <cell r="D604" t="str">
            <v>69918,C52590,20.0        FNID</v>
          </cell>
          <cell r="E604" t="str">
            <v>191900</v>
          </cell>
          <cell r="F604">
            <v>839.99</v>
          </cell>
          <cell r="G604">
            <v>39364</v>
          </cell>
          <cell r="H604">
            <v>39372</v>
          </cell>
        </row>
        <row r="605">
          <cell r="A605" t="str">
            <v>R2-009JJ-E004</v>
          </cell>
          <cell r="B605" t="str">
            <v>MATRIX SERVICE INC.</v>
          </cell>
          <cell r="C605" t="str">
            <v>CONTR SRV AGMT - M/R</v>
          </cell>
          <cell r="D605" t="str">
            <v>69186,C52590,2.0         FNID</v>
          </cell>
          <cell r="E605" t="str">
            <v>191901</v>
          </cell>
          <cell r="F605">
            <v>532.88</v>
          </cell>
          <cell r="G605">
            <v>39364</v>
          </cell>
          <cell r="H605">
            <v>39372</v>
          </cell>
        </row>
        <row r="606">
          <cell r="A606" t="str">
            <v>R2-009JJ-E004</v>
          </cell>
          <cell r="B606" t="str">
            <v>MATRIX SERVICE INC.</v>
          </cell>
          <cell r="C606" t="str">
            <v>CONTR SRV AGMT - M/R</v>
          </cell>
          <cell r="D606" t="str">
            <v>69918,C52590,20.0        FNID</v>
          </cell>
          <cell r="E606" t="str">
            <v>191901</v>
          </cell>
          <cell r="F606">
            <v>76.14</v>
          </cell>
          <cell r="G606">
            <v>39364</v>
          </cell>
          <cell r="H606">
            <v>39372</v>
          </cell>
        </row>
        <row r="607">
          <cell r="A607" t="str">
            <v>R2-009JJ-E004</v>
          </cell>
          <cell r="B607" t="str">
            <v>MATRIX SERVICE INC.</v>
          </cell>
          <cell r="C607" t="str">
            <v>CONTR SRV AGMT - M/R</v>
          </cell>
          <cell r="D607" t="str">
            <v>69186,C52590,2.0         FNID</v>
          </cell>
          <cell r="E607" t="str">
            <v>191903</v>
          </cell>
          <cell r="F607">
            <v>1188.8699999999999</v>
          </cell>
          <cell r="G607">
            <v>39364</v>
          </cell>
          <cell r="H607">
            <v>39372</v>
          </cell>
        </row>
        <row r="608">
          <cell r="A608" t="str">
            <v>R2-009JJ-E004</v>
          </cell>
          <cell r="B608" t="str">
            <v>MATRIX SERVICE INC.</v>
          </cell>
          <cell r="C608" t="str">
            <v>CONTR SRV AGMT - M/R</v>
          </cell>
          <cell r="D608" t="str">
            <v>69918,C52590,20.0        FNID</v>
          </cell>
          <cell r="E608" t="str">
            <v>191903</v>
          </cell>
          <cell r="F608">
            <v>243.9</v>
          </cell>
          <cell r="G608">
            <v>39364</v>
          </cell>
          <cell r="H608">
            <v>39372</v>
          </cell>
        </row>
        <row r="609">
          <cell r="A609" t="str">
            <v>R2-009JJ-E004</v>
          </cell>
          <cell r="B609" t="str">
            <v>MATRIX SERVICE INC.</v>
          </cell>
          <cell r="C609" t="str">
            <v>CONTR SRV AGMT - M/R</v>
          </cell>
          <cell r="D609" t="str">
            <v>69186,C52590,2.0         FNID</v>
          </cell>
          <cell r="E609" t="str">
            <v>193764</v>
          </cell>
          <cell r="F609">
            <v>9163.26</v>
          </cell>
          <cell r="G609">
            <v>39385</v>
          </cell>
          <cell r="H609">
            <v>39386</v>
          </cell>
        </row>
        <row r="610">
          <cell r="A610" t="str">
            <v>R2-009JJ-E004</v>
          </cell>
          <cell r="B610" t="str">
            <v>MATRIX SERVICE INC.</v>
          </cell>
          <cell r="C610" t="str">
            <v>CONTR SRV AGMT - M/R</v>
          </cell>
          <cell r="D610" t="str">
            <v>69186,C52590,2.0         FNID</v>
          </cell>
          <cell r="E610" t="str">
            <v>193765</v>
          </cell>
          <cell r="F610">
            <v>304.48</v>
          </cell>
          <cell r="G610">
            <v>39385</v>
          </cell>
          <cell r="H610">
            <v>39386</v>
          </cell>
        </row>
        <row r="611">
          <cell r="A611" t="str">
            <v>R2-009JJ-E004</v>
          </cell>
          <cell r="B611" t="str">
            <v>MATRIX SERVICE INC.</v>
          </cell>
          <cell r="C611" t="str">
            <v>CONTR SRV AGMT - M/R</v>
          </cell>
          <cell r="D611" t="str">
            <v>69186,C52590,2.0         FNID</v>
          </cell>
          <cell r="E611" t="str">
            <v>193767</v>
          </cell>
          <cell r="F611">
            <v>413.26</v>
          </cell>
          <cell r="G611">
            <v>39385</v>
          </cell>
          <cell r="H611">
            <v>39386</v>
          </cell>
        </row>
        <row r="612">
          <cell r="A612" t="str">
            <v>R2-009JJ-E004</v>
          </cell>
          <cell r="B612" t="str">
            <v>MATRIX SERVICE INC.</v>
          </cell>
          <cell r="C612" t="str">
            <v>CONTR SRV AGMT - M/R</v>
          </cell>
          <cell r="D612" t="str">
            <v>69998,C52590,12.0        FNID</v>
          </cell>
          <cell r="E612" t="str">
            <v>193767</v>
          </cell>
          <cell r="F612">
            <v>96.57</v>
          </cell>
          <cell r="G612">
            <v>39385</v>
          </cell>
          <cell r="H612">
            <v>39386</v>
          </cell>
        </row>
        <row r="613">
          <cell r="A613" t="str">
            <v>R2-009JJ-E004</v>
          </cell>
          <cell r="B613" t="str">
            <v>MATRIX SERVICE INC.</v>
          </cell>
          <cell r="C613" t="str">
            <v>CONTR SRV AGMT - M/R</v>
          </cell>
          <cell r="D613" t="str">
            <v>69918,C52590,20.0        FNID</v>
          </cell>
          <cell r="E613" t="str">
            <v>193767</v>
          </cell>
          <cell r="F613">
            <v>20.49</v>
          </cell>
          <cell r="G613">
            <v>39385</v>
          </cell>
          <cell r="H613">
            <v>39386</v>
          </cell>
        </row>
        <row r="614">
          <cell r="A614" t="str">
            <v>R2-009JJ-E004</v>
          </cell>
          <cell r="B614" t="str">
            <v>MATRIX SERVICE INC.</v>
          </cell>
          <cell r="C614" t="str">
            <v>CONTR SRV AGMT - M/R</v>
          </cell>
          <cell r="D614" t="str">
            <v>69186,C52590,2.0         FNID</v>
          </cell>
          <cell r="E614" t="str">
            <v>194638</v>
          </cell>
          <cell r="F614">
            <v>8128.43</v>
          </cell>
          <cell r="G614">
            <v>39391</v>
          </cell>
          <cell r="H614">
            <v>39393</v>
          </cell>
        </row>
        <row r="615">
          <cell r="A615" t="str">
            <v>R2-009JJ-E004</v>
          </cell>
          <cell r="B615" t="str">
            <v>MATRIX SERVICE INC.</v>
          </cell>
          <cell r="C615" t="str">
            <v>CONTR SRV AGMT - M/R</v>
          </cell>
          <cell r="D615" t="str">
            <v>69186,C52590,2.0         FNID</v>
          </cell>
          <cell r="E615" t="str">
            <v>194639</v>
          </cell>
          <cell r="F615">
            <v>456.73</v>
          </cell>
          <cell r="G615">
            <v>39391</v>
          </cell>
          <cell r="H615">
            <v>39393</v>
          </cell>
        </row>
        <row r="616">
          <cell r="A616" t="str">
            <v>R2-009JJ-E004</v>
          </cell>
          <cell r="B616" t="str">
            <v>MATRIX SERVICE INC.</v>
          </cell>
          <cell r="C616" t="str">
            <v>CONTR SRV AGMT - M/R</v>
          </cell>
          <cell r="D616" t="str">
            <v>69186,C52590,2.0         FNID</v>
          </cell>
          <cell r="E616" t="str">
            <v>195506</v>
          </cell>
          <cell r="F616">
            <v>11283.94</v>
          </cell>
          <cell r="G616">
            <v>39393</v>
          </cell>
          <cell r="H616">
            <v>39401</v>
          </cell>
        </row>
        <row r="617">
          <cell r="A617" t="str">
            <v>R2-009JJ-E004</v>
          </cell>
          <cell r="B617" t="str">
            <v>MATRIX SERVICE INC.</v>
          </cell>
          <cell r="C617" t="str">
            <v>CONTR SRV AGMT - M/R</v>
          </cell>
          <cell r="D617" t="str">
            <v>69186,C52590,2.0         FNID</v>
          </cell>
          <cell r="E617" t="str">
            <v>195508</v>
          </cell>
          <cell r="F617">
            <v>609</v>
          </cell>
          <cell r="G617">
            <v>39393</v>
          </cell>
          <cell r="H617">
            <v>39401</v>
          </cell>
        </row>
        <row r="618">
          <cell r="A618" t="str">
            <v>R2-009JJ-E004</v>
          </cell>
          <cell r="B618" t="str">
            <v>MATRIX SERVICE INC.</v>
          </cell>
          <cell r="C618" t="str">
            <v>CONTR SRV AGMT - M/R</v>
          </cell>
          <cell r="D618" t="str">
            <v>69186,C52590,2.0         FNID</v>
          </cell>
          <cell r="E618" t="str">
            <v>196296</v>
          </cell>
          <cell r="F618">
            <v>12111.22</v>
          </cell>
          <cell r="G618">
            <v>39400</v>
          </cell>
          <cell r="H618">
            <v>39406</v>
          </cell>
        </row>
        <row r="619">
          <cell r="A619" t="str">
            <v>R2-009JJ-E004</v>
          </cell>
          <cell r="B619" t="str">
            <v>MATRIX SERVICE INC.</v>
          </cell>
          <cell r="C619" t="str">
            <v>CONTR SRV AGMT - M/R</v>
          </cell>
          <cell r="D619" t="str">
            <v>69186,C52590,2.0         FNID</v>
          </cell>
          <cell r="E619" t="str">
            <v>196297</v>
          </cell>
          <cell r="F619">
            <v>456.73</v>
          </cell>
          <cell r="G619">
            <v>39400</v>
          </cell>
          <cell r="H619">
            <v>39406</v>
          </cell>
        </row>
        <row r="620">
          <cell r="A620" t="str">
            <v>R2-009JJ-E004</v>
          </cell>
          <cell r="B620" t="str">
            <v>MATRIX SERVICE INC.</v>
          </cell>
          <cell r="C620" t="str">
            <v>CONTR SRV AGMT - M/R</v>
          </cell>
          <cell r="D620" t="str">
            <v>69186,C52590,2.0         FNID</v>
          </cell>
          <cell r="E620" t="str">
            <v>196971</v>
          </cell>
          <cell r="F620">
            <v>8065.46</v>
          </cell>
          <cell r="G620">
            <v>39405</v>
          </cell>
          <cell r="H620">
            <v>39414</v>
          </cell>
        </row>
        <row r="621">
          <cell r="A621" t="str">
            <v>R2-009JJ-E004</v>
          </cell>
          <cell r="B621" t="str">
            <v>MATRIX SERVICE INC.</v>
          </cell>
          <cell r="C621" t="str">
            <v>CONTR SRV AGMT - M/R</v>
          </cell>
          <cell r="D621" t="str">
            <v>69186,C52590,2.0         FNID</v>
          </cell>
          <cell r="E621" t="str">
            <v>196972</v>
          </cell>
          <cell r="F621">
            <v>456.73</v>
          </cell>
          <cell r="G621">
            <v>39405</v>
          </cell>
          <cell r="H621">
            <v>39414</v>
          </cell>
        </row>
        <row r="622">
          <cell r="A622" t="str">
            <v>R2-009JJ-E004</v>
          </cell>
          <cell r="B622" t="str">
            <v>MATRIX SERVICE INC.</v>
          </cell>
          <cell r="C622" t="str">
            <v>CONTR SRV AGMT - M/R</v>
          </cell>
          <cell r="D622" t="str">
            <v>69186,C52590,2.0         FNID</v>
          </cell>
          <cell r="E622" t="str">
            <v>197727</v>
          </cell>
          <cell r="F622">
            <v>5679.62</v>
          </cell>
          <cell r="G622">
            <v>39414</v>
          </cell>
          <cell r="H622">
            <v>39421</v>
          </cell>
        </row>
        <row r="623">
          <cell r="A623" t="str">
            <v>R2-009JJ-E004</v>
          </cell>
          <cell r="B623" t="str">
            <v>MATRIX SERVICE INC.</v>
          </cell>
          <cell r="C623" t="str">
            <v>CONTR SRV AGMT - M/R</v>
          </cell>
          <cell r="D623" t="str">
            <v>69186,C52590,2.0         FNID</v>
          </cell>
          <cell r="E623" t="str">
            <v>197730</v>
          </cell>
          <cell r="F623">
            <v>304.49</v>
          </cell>
          <cell r="G623">
            <v>39414</v>
          </cell>
          <cell r="H623">
            <v>39421</v>
          </cell>
        </row>
        <row r="624">
          <cell r="A624" t="str">
            <v>R2-009JJ-E004</v>
          </cell>
          <cell r="B624" t="str">
            <v>MATRIX SERVICE INC.</v>
          </cell>
          <cell r="C624" t="str">
            <v>CONTR SRV AGMT - M/R</v>
          </cell>
          <cell r="D624" t="str">
            <v>69186,C52590,2.0         FNID</v>
          </cell>
          <cell r="E624" t="str">
            <v>198619</v>
          </cell>
          <cell r="F624">
            <v>6277.83</v>
          </cell>
          <cell r="G624">
            <v>39426</v>
          </cell>
          <cell r="H624">
            <v>39428</v>
          </cell>
        </row>
        <row r="625">
          <cell r="A625" t="str">
            <v>R2-009JJ-E004</v>
          </cell>
          <cell r="B625" t="str">
            <v>MATRIX SERVICE INC.</v>
          </cell>
          <cell r="C625" t="str">
            <v>CONTR SRV AGMT - M/R</v>
          </cell>
          <cell r="D625" t="str">
            <v>69186,C52590,2.0         FNID</v>
          </cell>
          <cell r="E625" t="str">
            <v>198620</v>
          </cell>
          <cell r="F625">
            <v>456.73</v>
          </cell>
          <cell r="G625">
            <v>39426</v>
          </cell>
          <cell r="H625">
            <v>39428</v>
          </cell>
        </row>
        <row r="626">
          <cell r="A626" t="str">
            <v>R2-009JJ-E004</v>
          </cell>
          <cell r="B626" t="str">
            <v>MATRIX SERVICE INC.</v>
          </cell>
          <cell r="C626" t="str">
            <v>CONTR SRV AGMT - M/R</v>
          </cell>
          <cell r="D626" t="str">
            <v>69186,C52590,2.0         FNID</v>
          </cell>
          <cell r="E626" t="str">
            <v>198622</v>
          </cell>
          <cell r="F626">
            <v>1086.83</v>
          </cell>
          <cell r="G626">
            <v>39426</v>
          </cell>
          <cell r="H626">
            <v>39428</v>
          </cell>
        </row>
        <row r="627">
          <cell r="A627" t="str">
            <v>R2-009JJ-E004</v>
          </cell>
          <cell r="B627" t="str">
            <v>MATRIX SERVICE INC.</v>
          </cell>
          <cell r="C627" t="str">
            <v>CONTR SRV AGMT - M/R</v>
          </cell>
          <cell r="D627" t="str">
            <v>69186,C52590,2.0         FNID</v>
          </cell>
          <cell r="E627" t="str">
            <v>199297</v>
          </cell>
          <cell r="F627">
            <v>11112.88</v>
          </cell>
          <cell r="G627">
            <v>39428</v>
          </cell>
          <cell r="H627">
            <v>39434</v>
          </cell>
        </row>
        <row r="628">
          <cell r="A628" t="str">
            <v>R2-009JJ-E004</v>
          </cell>
          <cell r="B628" t="str">
            <v>MATRIX SERVICE INC.</v>
          </cell>
          <cell r="C628" t="str">
            <v>CONTR SRV AGMT - M/R</v>
          </cell>
          <cell r="D628" t="str">
            <v>69186,C52590,2.0         FNID</v>
          </cell>
          <cell r="E628" t="str">
            <v>199299</v>
          </cell>
          <cell r="F628">
            <v>456.73</v>
          </cell>
          <cell r="G628">
            <v>39428</v>
          </cell>
          <cell r="H628">
            <v>39434</v>
          </cell>
        </row>
        <row r="629">
          <cell r="A629" t="str">
            <v>R2-009JJ-E004</v>
          </cell>
          <cell r="B629" t="str">
            <v>MATRIX SERVICE INC.</v>
          </cell>
          <cell r="C629" t="str">
            <v>CONTR SRV AGMT - M/R</v>
          </cell>
          <cell r="D629" t="str">
            <v>69186,C52590,2.0         FNID</v>
          </cell>
          <cell r="E629" t="str">
            <v>199788</v>
          </cell>
          <cell r="F629">
            <v>10206.459999999999</v>
          </cell>
          <cell r="G629">
            <v>39435</v>
          </cell>
          <cell r="H629">
            <v>39437</v>
          </cell>
        </row>
        <row r="630">
          <cell r="A630" t="str">
            <v>R2-009JJ-E004</v>
          </cell>
          <cell r="B630" t="str">
            <v>MATRIX SERVICE INC.</v>
          </cell>
          <cell r="C630" t="str">
            <v>CONTR SRV AGMT - M/R</v>
          </cell>
          <cell r="D630" t="str">
            <v>69186,C52590,2.0         FNID</v>
          </cell>
          <cell r="E630" t="str">
            <v>199790</v>
          </cell>
          <cell r="F630">
            <v>609.01</v>
          </cell>
          <cell r="G630">
            <v>39435</v>
          </cell>
          <cell r="H630">
            <v>39437</v>
          </cell>
        </row>
        <row r="631">
          <cell r="A631" t="str">
            <v>R2-009JJ-E004</v>
          </cell>
          <cell r="B631" t="str">
            <v>MATRIX SERVICE INC.</v>
          </cell>
          <cell r="C631" t="str">
            <v>CONTR SRV AGMT - M/R</v>
          </cell>
          <cell r="D631" t="str">
            <v>69186,C52590,2.0         FNID</v>
          </cell>
          <cell r="E631" t="str">
            <v>199931</v>
          </cell>
          <cell r="F631">
            <v>169.42</v>
          </cell>
          <cell r="G631">
            <v>39433</v>
          </cell>
          <cell r="H631">
            <v>39440</v>
          </cell>
        </row>
        <row r="632">
          <cell r="A632" t="str">
            <v>R2-009JJ-E004</v>
          </cell>
          <cell r="B632" t="str">
            <v>MATRIX SERVICE INC.</v>
          </cell>
          <cell r="C632" t="str">
            <v>CONTR SRV AGMT - M/R</v>
          </cell>
          <cell r="D632" t="str">
            <v>69186,C52590,2.0         FNID</v>
          </cell>
          <cell r="E632" t="str">
            <v>200269</v>
          </cell>
          <cell r="F632">
            <v>8198.17</v>
          </cell>
          <cell r="G632">
            <v>39440</v>
          </cell>
          <cell r="H632">
            <v>39443</v>
          </cell>
        </row>
        <row r="633">
          <cell r="A633" t="str">
            <v>R2-009JJ-E004</v>
          </cell>
          <cell r="B633" t="str">
            <v>MATRIX SERVICE INC.</v>
          </cell>
          <cell r="C633" t="str">
            <v>CONTR SRV AGMT - M/R</v>
          </cell>
          <cell r="D633" t="str">
            <v>69186,C52590,2.0         FNID</v>
          </cell>
          <cell r="E633" t="str">
            <v>200270</v>
          </cell>
          <cell r="F633">
            <v>609.01</v>
          </cell>
          <cell r="G633">
            <v>39440</v>
          </cell>
          <cell r="H633">
            <v>39443</v>
          </cell>
        </row>
        <row r="634">
          <cell r="A634" t="str">
            <v>R2-009JJ-E004</v>
          </cell>
          <cell r="B634" t="str">
            <v>MATRIX SERVICE INC.</v>
          </cell>
          <cell r="C634" t="str">
            <v>CONTR SRV AGMT - M/R</v>
          </cell>
          <cell r="D634" t="str">
            <v>69186,C52590,2.0         FNID</v>
          </cell>
          <cell r="E634" t="str">
            <v>200936</v>
          </cell>
          <cell r="F634">
            <v>4111.25</v>
          </cell>
          <cell r="G634">
            <v>39447</v>
          </cell>
          <cell r="H634">
            <v>39450</v>
          </cell>
        </row>
        <row r="635">
          <cell r="A635" t="str">
            <v>R2-009JJ-E004</v>
          </cell>
          <cell r="B635" t="str">
            <v>MATRIX SERVICE INC.</v>
          </cell>
          <cell r="C635" t="str">
            <v>CONTR SRV AGMT - M/R</v>
          </cell>
          <cell r="D635" t="str">
            <v>69186,C52590,2.0         FNID</v>
          </cell>
          <cell r="E635" t="str">
            <v>200937</v>
          </cell>
          <cell r="F635">
            <v>304.5</v>
          </cell>
          <cell r="G635">
            <v>39447</v>
          </cell>
          <cell r="H635">
            <v>39450</v>
          </cell>
        </row>
        <row r="636">
          <cell r="A636" t="str">
            <v>R2-009JJ-E004</v>
          </cell>
          <cell r="B636" t="str">
            <v>MATRIX SERVICE INC.</v>
          </cell>
          <cell r="C636" t="str">
            <v>CONTR SRV AGMT - M/R</v>
          </cell>
          <cell r="D636" t="str">
            <v>69186,C52590,2.0         FNID</v>
          </cell>
          <cell r="E636" t="str">
            <v>202019</v>
          </cell>
          <cell r="F636">
            <v>7023.22</v>
          </cell>
          <cell r="G636">
            <v>39456</v>
          </cell>
          <cell r="H636">
            <v>39463</v>
          </cell>
        </row>
        <row r="637">
          <cell r="A637" t="str">
            <v>R2-009JJ-E004</v>
          </cell>
          <cell r="B637" t="str">
            <v>MATRIX SERVICE INC.</v>
          </cell>
          <cell r="C637" t="str">
            <v>CONTR SRV AGMT - M/R</v>
          </cell>
          <cell r="D637" t="str">
            <v>69186,C52590,2.0         FNID</v>
          </cell>
          <cell r="E637" t="str">
            <v>202020</v>
          </cell>
          <cell r="F637">
            <v>456.74</v>
          </cell>
          <cell r="G637">
            <v>39456</v>
          </cell>
          <cell r="H637">
            <v>39463</v>
          </cell>
        </row>
        <row r="638">
          <cell r="B638" t="str">
            <v>MATRIX SERVICE INC.</v>
          </cell>
        </row>
        <row r="639">
          <cell r="A639" t="str">
            <v>R2-009JJ-E004</v>
          </cell>
          <cell r="B639" t="str">
            <v>MORSE STEEL SERVICE</v>
          </cell>
          <cell r="C639" t="str">
            <v>REPAIR MTL &amp; SUPPLY</v>
          </cell>
          <cell r="D639" t="str">
            <v>69186,C60882,1.0         FNID320186114</v>
          </cell>
          <cell r="E639" t="str">
            <v>194037</v>
          </cell>
          <cell r="F639">
            <v>622.89</v>
          </cell>
          <cell r="G639">
            <v>39373</v>
          </cell>
          <cell r="H639">
            <v>39387</v>
          </cell>
        </row>
        <row r="640">
          <cell r="B640" t="str">
            <v>MORSE STEEL SERVICE</v>
          </cell>
        </row>
        <row r="641">
          <cell r="A641" t="str">
            <v>R2-009JJ-E004</v>
          </cell>
          <cell r="B641" t="str">
            <v>NORTHWEST CASCADE</v>
          </cell>
          <cell r="C641" t="str">
            <v>CONTR SRV AGMT - M/R</v>
          </cell>
          <cell r="D641" t="str">
            <v>69186,C53079,12.0        FNID</v>
          </cell>
          <cell r="E641" t="str">
            <v>183155</v>
          </cell>
          <cell r="F641">
            <v>469</v>
          </cell>
          <cell r="G641">
            <v>39259</v>
          </cell>
          <cell r="H641">
            <v>39274</v>
          </cell>
        </row>
        <row r="642">
          <cell r="A642" t="str">
            <v>R2-009JJ-E004</v>
          </cell>
          <cell r="B642" t="str">
            <v>NORTHWEST CASCADE</v>
          </cell>
          <cell r="C642" t="str">
            <v>CONTR SRV AGMT - M/R</v>
          </cell>
          <cell r="D642" t="str">
            <v>69186,C53079,12.0        FNID</v>
          </cell>
          <cell r="E642" t="str">
            <v>186027</v>
          </cell>
          <cell r="F642">
            <v>469</v>
          </cell>
          <cell r="G642">
            <v>39301</v>
          </cell>
          <cell r="H642">
            <v>39309</v>
          </cell>
        </row>
        <row r="643">
          <cell r="A643" t="str">
            <v>R2-009JJ-E004</v>
          </cell>
          <cell r="B643" t="str">
            <v>NORTHWEST CASCADE</v>
          </cell>
          <cell r="C643" t="str">
            <v>CONTR SRV AGMT - M/R</v>
          </cell>
          <cell r="D643" t="str">
            <v>69186,C53079,12.0        FNID</v>
          </cell>
          <cell r="E643" t="str">
            <v>187632</v>
          </cell>
          <cell r="F643">
            <v>469</v>
          </cell>
          <cell r="G643">
            <v>39322</v>
          </cell>
          <cell r="H643">
            <v>39329</v>
          </cell>
        </row>
        <row r="644">
          <cell r="A644" t="str">
            <v>R2-009JJ-E004</v>
          </cell>
          <cell r="B644" t="str">
            <v>NORTHWEST CASCADE</v>
          </cell>
          <cell r="C644" t="str">
            <v>CONTR SRV AGMT - M/R</v>
          </cell>
          <cell r="D644" t="str">
            <v>69186,C53079,12.0        FNID</v>
          </cell>
          <cell r="E644" t="str">
            <v>189043</v>
          </cell>
          <cell r="F644">
            <v>469</v>
          </cell>
          <cell r="G644">
            <v>39322</v>
          </cell>
          <cell r="H644">
            <v>39343</v>
          </cell>
        </row>
        <row r="645">
          <cell r="A645" t="str">
            <v>R2-009JJ-E004</v>
          </cell>
          <cell r="B645" t="str">
            <v>NORTHWEST CASCADE</v>
          </cell>
          <cell r="C645" t="str">
            <v>CONTR SRV AGMT - M/R</v>
          </cell>
          <cell r="D645" t="str">
            <v>69186,C53079,12.0        FNID</v>
          </cell>
          <cell r="E645" t="str">
            <v>191231</v>
          </cell>
          <cell r="F645">
            <v>469</v>
          </cell>
          <cell r="G645">
            <v>39360</v>
          </cell>
          <cell r="H645">
            <v>39365</v>
          </cell>
        </row>
        <row r="646">
          <cell r="A646" t="str">
            <v>R2-009JJ-E004</v>
          </cell>
          <cell r="B646" t="str">
            <v>NORTHWEST CASCADE</v>
          </cell>
          <cell r="C646" t="str">
            <v>CONTR SRV AGMT - M/R</v>
          </cell>
          <cell r="D646" t="str">
            <v>69186,C53079,12.0        FNID</v>
          </cell>
          <cell r="E646" t="str">
            <v>196351</v>
          </cell>
          <cell r="F646">
            <v>469</v>
          </cell>
          <cell r="G646">
            <v>39399</v>
          </cell>
          <cell r="H646">
            <v>39406</v>
          </cell>
        </row>
        <row r="647">
          <cell r="A647" t="str">
            <v>R2-009JJ-E004</v>
          </cell>
          <cell r="B647" t="str">
            <v>NORTHWEST CASCADE</v>
          </cell>
          <cell r="C647" t="str">
            <v>CONTR SRV AGMT - M/R</v>
          </cell>
          <cell r="D647" t="str">
            <v>69186,C53079,12.0        FNID</v>
          </cell>
          <cell r="E647" t="str">
            <v>199404</v>
          </cell>
          <cell r="F647">
            <v>469</v>
          </cell>
          <cell r="G647">
            <v>39427</v>
          </cell>
          <cell r="H647">
            <v>39434</v>
          </cell>
        </row>
        <row r="648">
          <cell r="A648" t="str">
            <v>R2-009JJ-E004</v>
          </cell>
          <cell r="B648" t="str">
            <v>NORTHWEST CASCADE</v>
          </cell>
          <cell r="C648" t="str">
            <v>CONTR SRV AGMT - M/R</v>
          </cell>
          <cell r="D648" t="str">
            <v>69186,C53079,12.0        FNID</v>
          </cell>
          <cell r="E648" t="str">
            <v>201475</v>
          </cell>
          <cell r="F648">
            <v>469</v>
          </cell>
          <cell r="G648">
            <v>39451</v>
          </cell>
          <cell r="H648">
            <v>39455</v>
          </cell>
        </row>
        <row r="649">
          <cell r="B649" t="str">
            <v>NORTHWEST CASCADE</v>
          </cell>
        </row>
        <row r="650">
          <cell r="A650" t="str">
            <v>R2-009JJ-E004</v>
          </cell>
          <cell r="B650" t="str">
            <v>OFFICE SUPPLIES</v>
          </cell>
          <cell r="C650" t="str">
            <v>REPAIR MTL &amp; SUPPLY</v>
          </cell>
          <cell r="D650" t="str">
            <v>69186,,0.0</v>
          </cell>
          <cell r="E650" t="str">
            <v>8178569</v>
          </cell>
          <cell r="F650">
            <v>106.72</v>
          </cell>
          <cell r="G650">
            <v>39342</v>
          </cell>
          <cell r="H650">
            <v>39342</v>
          </cell>
        </row>
        <row r="651">
          <cell r="A651" t="str">
            <v>R2-009JJ-E004</v>
          </cell>
          <cell r="B651" t="str">
            <v>OFFICE SUPPLIES</v>
          </cell>
          <cell r="C651" t="str">
            <v>REPAIR MTL &amp; SUPPLY</v>
          </cell>
          <cell r="D651" t="str">
            <v>69186,,0.0</v>
          </cell>
          <cell r="E651" t="str">
            <v>8178574</v>
          </cell>
          <cell r="F651">
            <v>59.7</v>
          </cell>
          <cell r="G651">
            <v>39342</v>
          </cell>
          <cell r="H651">
            <v>39342</v>
          </cell>
        </row>
        <row r="652">
          <cell r="A652" t="str">
            <v>R2-009JJ-E004</v>
          </cell>
          <cell r="B652" t="str">
            <v>OFFICE SUPPLIES</v>
          </cell>
          <cell r="C652" t="str">
            <v>REPAIR MTL &amp; SUPPLY</v>
          </cell>
          <cell r="D652" t="str">
            <v>69186,,0.0</v>
          </cell>
          <cell r="E652" t="str">
            <v>8178576</v>
          </cell>
          <cell r="F652">
            <v>280.01</v>
          </cell>
          <cell r="G652">
            <v>39342</v>
          </cell>
          <cell r="H652">
            <v>39342</v>
          </cell>
        </row>
        <row r="653">
          <cell r="A653" t="str">
            <v>R2-009JJ-E004</v>
          </cell>
          <cell r="B653" t="str">
            <v>OFFICE SUPPLIES</v>
          </cell>
          <cell r="C653" t="str">
            <v>REPAIR MTL &amp; SUPPLY</v>
          </cell>
          <cell r="D653" t="str">
            <v>69186,,0.0</v>
          </cell>
          <cell r="E653" t="str">
            <v>8318306</v>
          </cell>
          <cell r="F653">
            <v>203.93</v>
          </cell>
          <cell r="G653">
            <v>39392</v>
          </cell>
          <cell r="H653">
            <v>39392</v>
          </cell>
        </row>
        <row r="654">
          <cell r="A654" t="str">
            <v>R2-009JJ-E004</v>
          </cell>
          <cell r="B654" t="str">
            <v>OFFICE SUPPLIES</v>
          </cell>
          <cell r="C654" t="str">
            <v>REPAIR MTL &amp; SUPPLY</v>
          </cell>
          <cell r="D654" t="str">
            <v>69186,,0.0</v>
          </cell>
          <cell r="E654" t="str">
            <v>8318309</v>
          </cell>
          <cell r="F654">
            <v>235.01</v>
          </cell>
          <cell r="G654">
            <v>39392</v>
          </cell>
          <cell r="H654">
            <v>39392</v>
          </cell>
        </row>
        <row r="655">
          <cell r="B655" t="str">
            <v>OFFICE SUPPLIES</v>
          </cell>
        </row>
        <row r="656">
          <cell r="A656" t="str">
            <v>R2-009JJ-E004</v>
          </cell>
          <cell r="B656" t="str">
            <v>OSO LUMBER &amp; HARDWARE INC</v>
          </cell>
          <cell r="C656" t="str">
            <v>REPAIR MTL &amp; SUPPLY</v>
          </cell>
          <cell r="D656" t="str">
            <v>69918,C59882,1.0         FNID156812370</v>
          </cell>
          <cell r="E656" t="str">
            <v>191427</v>
          </cell>
          <cell r="F656">
            <v>740.4</v>
          </cell>
          <cell r="G656">
            <v>39336</v>
          </cell>
          <cell r="H656">
            <v>39371</v>
          </cell>
        </row>
        <row r="657">
          <cell r="A657" t="str">
            <v>R2-009JJ-E004</v>
          </cell>
          <cell r="B657" t="str">
            <v>OSO LUMBER &amp; HARDWARE INC</v>
          </cell>
          <cell r="C657" t="str">
            <v>REPAIR MTL &amp; SUPPLY</v>
          </cell>
          <cell r="D657" t="str">
            <v>69186,C61268,1.0         FNID320540381</v>
          </cell>
          <cell r="E657" t="str">
            <v>195198</v>
          </cell>
          <cell r="F657">
            <v>1004.51</v>
          </cell>
          <cell r="G657">
            <v>39385</v>
          </cell>
          <cell r="H657">
            <v>39399</v>
          </cell>
        </row>
        <row r="658">
          <cell r="A658" t="str">
            <v>R2-009JJ-E004</v>
          </cell>
          <cell r="B658" t="str">
            <v>OSO LUMBER &amp; HARDWARE INC</v>
          </cell>
          <cell r="C658" t="str">
            <v>REPAIR MTL &amp; SUPPLY</v>
          </cell>
          <cell r="D658" t="str">
            <v>69186,C60961,1.0         FNID320540382</v>
          </cell>
          <cell r="E658" t="str">
            <v>195199</v>
          </cell>
          <cell r="F658">
            <v>1166.1199999999999</v>
          </cell>
          <cell r="G658">
            <v>39374</v>
          </cell>
          <cell r="H658">
            <v>39399</v>
          </cell>
        </row>
        <row r="659">
          <cell r="A659" t="str">
            <v>R2-009JJ-E004</v>
          </cell>
          <cell r="B659" t="str">
            <v>OSO LUMBER &amp; HARDWARE INC</v>
          </cell>
          <cell r="C659" t="str">
            <v>REPAIR MTL &amp; SUPPLY</v>
          </cell>
          <cell r="D659" t="str">
            <v>69186,C60961,2.0         FNID320540382</v>
          </cell>
          <cell r="E659" t="str">
            <v>195199</v>
          </cell>
          <cell r="F659">
            <v>760.97</v>
          </cell>
          <cell r="G659">
            <v>39374</v>
          </cell>
          <cell r="H659">
            <v>39399</v>
          </cell>
        </row>
        <row r="660">
          <cell r="B660" t="str">
            <v>OSO LUMBER &amp; HARDWARE INC</v>
          </cell>
        </row>
        <row r="661">
          <cell r="A661" t="str">
            <v>R2-009JJ-E004</v>
          </cell>
          <cell r="B661" t="str">
            <v>OTHER MATERIALS AND SUPPLIES</v>
          </cell>
          <cell r="C661" t="str">
            <v>REPAIR MTL &amp; SUPPLY</v>
          </cell>
          <cell r="D661" t="str">
            <v>69186,,0.0</v>
          </cell>
          <cell r="E661" t="str">
            <v>8089327</v>
          </cell>
          <cell r="F661">
            <v>4335.47</v>
          </cell>
          <cell r="G661">
            <v>39261</v>
          </cell>
          <cell r="H661">
            <v>39261</v>
          </cell>
        </row>
        <row r="662">
          <cell r="A662" t="str">
            <v>R2-009JJ-E004</v>
          </cell>
          <cell r="B662" t="str">
            <v>OTHER MATERIALS AND SUPPLIES</v>
          </cell>
          <cell r="C662" t="str">
            <v>REPAIR MTL &amp; SUPPLY</v>
          </cell>
          <cell r="D662" t="str">
            <v>69186,,0.0</v>
          </cell>
          <cell r="E662" t="str">
            <v>8089334</v>
          </cell>
          <cell r="F662">
            <v>74878.83</v>
          </cell>
          <cell r="G662">
            <v>39261</v>
          </cell>
          <cell r="H662">
            <v>39261</v>
          </cell>
        </row>
        <row r="663">
          <cell r="A663" t="str">
            <v>R2-009JJ-E004</v>
          </cell>
          <cell r="B663" t="str">
            <v>OTHER MATERIALS AND SUPPLIES</v>
          </cell>
          <cell r="C663" t="str">
            <v>REPAIR MTL &amp; SUPPLY</v>
          </cell>
          <cell r="D663" t="str">
            <v>69186,,0.0</v>
          </cell>
          <cell r="E663" t="str">
            <v>8090711</v>
          </cell>
          <cell r="F663">
            <v>29752.48</v>
          </cell>
          <cell r="G663">
            <v>39262</v>
          </cell>
          <cell r="H663">
            <v>39262</v>
          </cell>
        </row>
        <row r="664">
          <cell r="A664" t="str">
            <v>R2-009JJ-E004</v>
          </cell>
          <cell r="B664" t="str">
            <v>OTHER MATERIALS AND SUPPLIES</v>
          </cell>
          <cell r="C664" t="str">
            <v>REPAIR MTL &amp; SUPPLY</v>
          </cell>
          <cell r="D664" t="str">
            <v>69995,,0.0</v>
          </cell>
          <cell r="E664" t="str">
            <v>8177383</v>
          </cell>
          <cell r="F664">
            <v>29.6</v>
          </cell>
          <cell r="G664">
            <v>39342</v>
          </cell>
          <cell r="H664">
            <v>39342</v>
          </cell>
        </row>
        <row r="665">
          <cell r="A665" t="str">
            <v>R2-009JJ-E004</v>
          </cell>
          <cell r="B665" t="str">
            <v>OTHER MATERIALS AND SUPPLIES</v>
          </cell>
          <cell r="C665" t="str">
            <v>REPAIR MTL &amp; SUPPLY</v>
          </cell>
          <cell r="D665" t="str">
            <v>69186,,0.0</v>
          </cell>
          <cell r="E665" t="str">
            <v>8177640</v>
          </cell>
          <cell r="F665">
            <v>7.89</v>
          </cell>
          <cell r="G665">
            <v>39342</v>
          </cell>
          <cell r="H665">
            <v>39342</v>
          </cell>
        </row>
        <row r="666">
          <cell r="A666" t="str">
            <v>R2-009JJ-E004</v>
          </cell>
          <cell r="B666" t="str">
            <v>OTHER MATERIALS AND SUPPLIES</v>
          </cell>
          <cell r="C666" t="str">
            <v>REPAIR MTL &amp; SUPPLY</v>
          </cell>
          <cell r="D666" t="str">
            <v>69186,,0.0</v>
          </cell>
          <cell r="E666" t="str">
            <v>8177757</v>
          </cell>
          <cell r="F666">
            <v>11.84</v>
          </cell>
          <cell r="G666">
            <v>39342</v>
          </cell>
          <cell r="H666">
            <v>39342</v>
          </cell>
        </row>
        <row r="667">
          <cell r="A667" t="str">
            <v>R2-009JJ-E004</v>
          </cell>
          <cell r="B667" t="str">
            <v>OTHER MATERIALS AND SUPPLIES</v>
          </cell>
          <cell r="C667" t="str">
            <v>REPAIR MTL &amp; SUPPLY</v>
          </cell>
          <cell r="D667" t="str">
            <v>69186,,0.0</v>
          </cell>
          <cell r="E667" t="str">
            <v>8177957</v>
          </cell>
          <cell r="F667">
            <v>84.21</v>
          </cell>
          <cell r="G667">
            <v>39342</v>
          </cell>
          <cell r="H667">
            <v>39342</v>
          </cell>
        </row>
        <row r="668">
          <cell r="A668" t="str">
            <v>R2-009JJ-E004</v>
          </cell>
          <cell r="B668" t="str">
            <v>OTHER MATERIALS AND SUPPLIES</v>
          </cell>
          <cell r="C668" t="str">
            <v>REPAIR MTL &amp; SUPPLY</v>
          </cell>
          <cell r="D668" t="str">
            <v>69186,,0.0</v>
          </cell>
          <cell r="E668" t="str">
            <v>8178433</v>
          </cell>
          <cell r="F668">
            <v>36.700000000000003</v>
          </cell>
          <cell r="G668">
            <v>39342</v>
          </cell>
          <cell r="H668">
            <v>39342</v>
          </cell>
        </row>
        <row r="669">
          <cell r="A669" t="str">
            <v>R2-009JJ-E004</v>
          </cell>
          <cell r="B669" t="str">
            <v>OTHER MATERIALS AND SUPPLIES</v>
          </cell>
          <cell r="C669" t="str">
            <v>REPAIR MTL &amp; SUPPLY</v>
          </cell>
          <cell r="D669" t="str">
            <v>69186,,0.0</v>
          </cell>
          <cell r="E669" t="str">
            <v>8215115</v>
          </cell>
          <cell r="F669">
            <v>7.68</v>
          </cell>
          <cell r="G669">
            <v>39358</v>
          </cell>
          <cell r="H669">
            <v>39358</v>
          </cell>
        </row>
        <row r="670">
          <cell r="A670" t="str">
            <v>R2-009JJ-E004</v>
          </cell>
          <cell r="B670" t="str">
            <v>OTHER MATERIALS AND SUPPLIES</v>
          </cell>
          <cell r="C670" t="str">
            <v>REPAIR MTL &amp; SUPPLY</v>
          </cell>
          <cell r="D670" t="str">
            <v>69997,,0.0</v>
          </cell>
          <cell r="E670" t="str">
            <v>8215621</v>
          </cell>
          <cell r="F670">
            <v>2.61</v>
          </cell>
          <cell r="G670">
            <v>39358</v>
          </cell>
          <cell r="H670">
            <v>39358</v>
          </cell>
        </row>
        <row r="671">
          <cell r="A671" t="str">
            <v>R2-009JJ-E004</v>
          </cell>
          <cell r="B671" t="str">
            <v>OTHER MATERIALS AND SUPPLIES</v>
          </cell>
          <cell r="C671" t="str">
            <v>REPAIR MTL &amp; SUPPLY</v>
          </cell>
          <cell r="D671" t="str">
            <v>69186,,0.0</v>
          </cell>
          <cell r="E671" t="str">
            <v>8215657</v>
          </cell>
          <cell r="F671">
            <v>19.510000000000002</v>
          </cell>
          <cell r="G671">
            <v>39358</v>
          </cell>
          <cell r="H671">
            <v>39358</v>
          </cell>
        </row>
        <row r="672">
          <cell r="A672" t="str">
            <v>R2-009JJ-E004</v>
          </cell>
          <cell r="B672" t="str">
            <v>OTHER MATERIALS AND SUPPLIES</v>
          </cell>
          <cell r="C672" t="str">
            <v>REPAIR MTL &amp; SUPPLY</v>
          </cell>
          <cell r="D672" t="str">
            <v>69186,,0.0</v>
          </cell>
          <cell r="E672" t="str">
            <v>8215832</v>
          </cell>
          <cell r="F672">
            <v>65.83</v>
          </cell>
          <cell r="G672">
            <v>39358</v>
          </cell>
          <cell r="H672">
            <v>39358</v>
          </cell>
        </row>
        <row r="673">
          <cell r="A673" t="str">
            <v>R2-009JJ-E004</v>
          </cell>
          <cell r="B673" t="str">
            <v>OTHER MATERIALS AND SUPPLIES</v>
          </cell>
          <cell r="C673" t="str">
            <v>REPAIR MTL &amp; SUPPLY</v>
          </cell>
          <cell r="D673" t="str">
            <v>69997,,0.0</v>
          </cell>
          <cell r="E673" t="str">
            <v>8215953</v>
          </cell>
          <cell r="F673">
            <v>14.63</v>
          </cell>
          <cell r="G673">
            <v>39358</v>
          </cell>
          <cell r="H673">
            <v>39358</v>
          </cell>
        </row>
        <row r="674">
          <cell r="A674" t="str">
            <v>R2-009JJ-E004</v>
          </cell>
          <cell r="B674" t="str">
            <v>OTHER MATERIALS AND SUPPLIES</v>
          </cell>
          <cell r="C674" t="str">
            <v>REPAIR MTL &amp; SUPPLY</v>
          </cell>
          <cell r="D674" t="str">
            <v>69186,,0.0</v>
          </cell>
          <cell r="E674" t="str">
            <v>8216352</v>
          </cell>
          <cell r="F674">
            <v>494.59</v>
          </cell>
          <cell r="G674">
            <v>39358</v>
          </cell>
          <cell r="H674">
            <v>39358</v>
          </cell>
        </row>
        <row r="675">
          <cell r="A675" t="str">
            <v>R2-009JJ-E004</v>
          </cell>
          <cell r="B675" t="str">
            <v>OTHER MATERIALS AND SUPPLIES</v>
          </cell>
          <cell r="C675" t="str">
            <v>REPAIR MTL &amp; SUPPLY</v>
          </cell>
          <cell r="D675" t="str">
            <v>69997,,0.0</v>
          </cell>
          <cell r="E675" t="str">
            <v>8317258</v>
          </cell>
          <cell r="F675">
            <v>45.56</v>
          </cell>
          <cell r="G675">
            <v>39392</v>
          </cell>
          <cell r="H675">
            <v>39392</v>
          </cell>
        </row>
        <row r="676">
          <cell r="A676" t="str">
            <v>R2-009JJ-E004</v>
          </cell>
          <cell r="B676" t="str">
            <v>OTHER MATERIALS AND SUPPLIES</v>
          </cell>
          <cell r="C676" t="str">
            <v>REPAIR MTL &amp; SUPPLY</v>
          </cell>
          <cell r="D676" t="str">
            <v>69997,,0.0</v>
          </cell>
          <cell r="E676" t="str">
            <v>8317405</v>
          </cell>
          <cell r="F676">
            <v>8.32</v>
          </cell>
          <cell r="G676">
            <v>39392</v>
          </cell>
          <cell r="H676">
            <v>39392</v>
          </cell>
        </row>
        <row r="677">
          <cell r="A677" t="str">
            <v>R2-009JJ-E004</v>
          </cell>
          <cell r="B677" t="str">
            <v>OTHER MATERIALS AND SUPPLIES</v>
          </cell>
          <cell r="C677" t="str">
            <v>REPAIR MTL &amp; SUPPLY</v>
          </cell>
          <cell r="D677" t="str">
            <v>69918,,0.0</v>
          </cell>
          <cell r="E677" t="str">
            <v>8317756</v>
          </cell>
          <cell r="F677">
            <v>21.36</v>
          </cell>
          <cell r="G677">
            <v>39392</v>
          </cell>
          <cell r="H677">
            <v>39392</v>
          </cell>
        </row>
        <row r="678">
          <cell r="B678" t="str">
            <v>OTHER MATERIALS AND SUPPLIES</v>
          </cell>
        </row>
        <row r="679">
          <cell r="A679" t="str">
            <v>R2-009JJ-E004</v>
          </cell>
          <cell r="B679" t="str">
            <v>OTHER RENTALS</v>
          </cell>
          <cell r="C679" t="str">
            <v>CONTR SRV AGMT - M/R</v>
          </cell>
          <cell r="D679" t="str">
            <v>69186,,0.0</v>
          </cell>
          <cell r="E679" t="str">
            <v>8090702</v>
          </cell>
          <cell r="F679">
            <v>170651.83</v>
          </cell>
          <cell r="G679">
            <v>39262</v>
          </cell>
          <cell r="H679">
            <v>39262</v>
          </cell>
        </row>
        <row r="680">
          <cell r="B680" t="str">
            <v>OTHER RENTALS</v>
          </cell>
        </row>
        <row r="681">
          <cell r="A681" t="str">
            <v>R2-009JJ-E004</v>
          </cell>
          <cell r="B681" t="str">
            <v>PACIFIC MOBILE</v>
          </cell>
          <cell r="C681" t="str">
            <v>REPAIR MTL &amp; SUPPLY</v>
          </cell>
          <cell r="D681" t="str">
            <v>69186,C60545,3.0         FNID157039029</v>
          </cell>
          <cell r="E681" t="str">
            <v>192525</v>
          </cell>
          <cell r="F681">
            <v>308.95</v>
          </cell>
          <cell r="G681">
            <v>39359</v>
          </cell>
          <cell r="H681">
            <v>39378</v>
          </cell>
        </row>
        <row r="682">
          <cell r="A682" t="str">
            <v>R2-009JJ-E004</v>
          </cell>
          <cell r="B682" t="str">
            <v>PACIFIC MOBILE</v>
          </cell>
          <cell r="C682" t="str">
            <v>REPAIR MTL &amp; SUPPLY</v>
          </cell>
          <cell r="D682" t="str">
            <v>69186,C60545,1.0         FNID321518418</v>
          </cell>
          <cell r="E682" t="str">
            <v>200124</v>
          </cell>
          <cell r="F682">
            <v>1436.31</v>
          </cell>
          <cell r="G682">
            <v>39346</v>
          </cell>
          <cell r="H682">
            <v>39443</v>
          </cell>
        </row>
        <row r="683">
          <cell r="A683" t="str">
            <v>R2-009JJ-E004</v>
          </cell>
          <cell r="B683" t="str">
            <v>PACIFIC MOBILE</v>
          </cell>
          <cell r="C683" t="str">
            <v>REPAIR MTL &amp; SUPPLY</v>
          </cell>
          <cell r="D683" t="str">
            <v>69186,C60545,2.0         FNID321518418</v>
          </cell>
          <cell r="E683" t="str">
            <v>200124</v>
          </cell>
          <cell r="F683">
            <v>834.68</v>
          </cell>
          <cell r="G683">
            <v>39346</v>
          </cell>
          <cell r="H683">
            <v>39443</v>
          </cell>
        </row>
        <row r="684">
          <cell r="A684" t="str">
            <v>R2-009JJ-E004</v>
          </cell>
          <cell r="B684" t="str">
            <v>PACIFIC MOBILE</v>
          </cell>
          <cell r="C684" t="str">
            <v>REPAIR MTL &amp; SUPPLY</v>
          </cell>
          <cell r="D684" t="str">
            <v>69186,C62005,1.0         FNID321817000</v>
          </cell>
          <cell r="E684" t="str">
            <v>201697</v>
          </cell>
          <cell r="F684">
            <v>2659.75</v>
          </cell>
          <cell r="G684">
            <v>39387</v>
          </cell>
          <cell r="H684">
            <v>39457</v>
          </cell>
        </row>
        <row r="685">
          <cell r="A685" t="str">
            <v>R2-009JJ-E004</v>
          </cell>
          <cell r="B685" t="str">
            <v>PACIFIC MOBILE</v>
          </cell>
          <cell r="C685" t="str">
            <v>REPAIR MTL &amp; SUPPLY</v>
          </cell>
          <cell r="D685" t="str">
            <v>69186,C62005,2.0         FNID321817000</v>
          </cell>
          <cell r="E685" t="str">
            <v>201697</v>
          </cell>
          <cell r="F685">
            <v>712.06</v>
          </cell>
          <cell r="G685">
            <v>39387</v>
          </cell>
          <cell r="H685">
            <v>39457</v>
          </cell>
        </row>
        <row r="686">
          <cell r="A686" t="str">
            <v>R2-009JJ-E004</v>
          </cell>
          <cell r="B686" t="str">
            <v>PACIFIC MOBILE</v>
          </cell>
          <cell r="C686" t="str">
            <v>REPAIR MTL &amp; SUPPLY</v>
          </cell>
          <cell r="D686" t="str">
            <v>69186,C62005,3.0         FNID321817000</v>
          </cell>
          <cell r="E686" t="str">
            <v>201697</v>
          </cell>
          <cell r="F686">
            <v>206.45</v>
          </cell>
          <cell r="G686">
            <v>39387</v>
          </cell>
          <cell r="H686">
            <v>39457</v>
          </cell>
        </row>
        <row r="687">
          <cell r="A687" t="str">
            <v>R2-009JJ-E004</v>
          </cell>
          <cell r="B687" t="str">
            <v>PACIFIC MOBILE</v>
          </cell>
          <cell r="C687" t="str">
            <v>REPAIR MTL &amp; SUPPLY</v>
          </cell>
          <cell r="D687" t="str">
            <v>69186,C62005,4.0         FNID321817000</v>
          </cell>
          <cell r="E687" t="str">
            <v>201697</v>
          </cell>
          <cell r="F687">
            <v>278.58999999999997</v>
          </cell>
          <cell r="G687">
            <v>39387</v>
          </cell>
          <cell r="H687">
            <v>39457</v>
          </cell>
        </row>
        <row r="688">
          <cell r="A688" t="str">
            <v>R2-009JJ-E004</v>
          </cell>
          <cell r="B688" t="str">
            <v>PACIFIC MOBILE</v>
          </cell>
          <cell r="C688" t="str">
            <v>REPAIR MTL &amp; SUPPLY</v>
          </cell>
          <cell r="D688" t="str">
            <v>69186,C63127,1.0         FNID322147087</v>
          </cell>
          <cell r="E688" t="str">
            <v>202577</v>
          </cell>
          <cell r="F688">
            <v>963.69</v>
          </cell>
          <cell r="G688">
            <v>39428</v>
          </cell>
          <cell r="H688">
            <v>39470</v>
          </cell>
        </row>
        <row r="689">
          <cell r="A689" t="str">
            <v>R2-009JJ-E004</v>
          </cell>
          <cell r="B689" t="str">
            <v>PACIFIC MOBILE</v>
          </cell>
          <cell r="C689" t="str">
            <v>REPAIR MTL &amp; SUPPLY</v>
          </cell>
          <cell r="D689" t="str">
            <v>69186,C63127,2.0         FNID322147087</v>
          </cell>
          <cell r="E689" t="str">
            <v>202577</v>
          </cell>
          <cell r="F689">
            <v>257.99</v>
          </cell>
          <cell r="G689">
            <v>39428</v>
          </cell>
          <cell r="H689">
            <v>39470</v>
          </cell>
        </row>
        <row r="690">
          <cell r="A690" t="str">
            <v>R2-009JJ-E004</v>
          </cell>
          <cell r="B690" t="str">
            <v>PACIFIC MOBILE</v>
          </cell>
          <cell r="C690" t="str">
            <v>REPAIR MTL &amp; SUPPLY</v>
          </cell>
          <cell r="D690" t="str">
            <v>69186,C63127,3.0         FNID322147087</v>
          </cell>
          <cell r="E690" t="str">
            <v>202577</v>
          </cell>
          <cell r="F690">
            <v>91.16</v>
          </cell>
          <cell r="G690">
            <v>39428</v>
          </cell>
          <cell r="H690">
            <v>39470</v>
          </cell>
        </row>
        <row r="691">
          <cell r="A691" t="str">
            <v>R2-009JJ-E004</v>
          </cell>
          <cell r="B691" t="str">
            <v>PACIFIC MOBILE</v>
          </cell>
          <cell r="C691" t="str">
            <v>REPAIR MTL &amp; SUPPLY</v>
          </cell>
          <cell r="D691" t="str">
            <v>69186,C63127,4.0         FNID322147087</v>
          </cell>
          <cell r="E691" t="str">
            <v>202577</v>
          </cell>
          <cell r="F691">
            <v>278.58999999999997</v>
          </cell>
          <cell r="G691">
            <v>39428</v>
          </cell>
          <cell r="H691">
            <v>39470</v>
          </cell>
        </row>
        <row r="692">
          <cell r="B692" t="str">
            <v>PACIFIC MOBILE</v>
          </cell>
        </row>
        <row r="693">
          <cell r="A693" t="str">
            <v>R2-009JJ-E004</v>
          </cell>
          <cell r="B693" t="str">
            <v>POWERTEK ELECTRIC</v>
          </cell>
          <cell r="C693" t="str">
            <v>CONTR SRV AGMT - M/R</v>
          </cell>
          <cell r="D693" t="str">
            <v>69995,C58237,1.0         FNID</v>
          </cell>
          <cell r="E693" t="str">
            <v>183087</v>
          </cell>
          <cell r="F693">
            <v>623.76</v>
          </cell>
          <cell r="G693">
            <v>39266</v>
          </cell>
          <cell r="H693">
            <v>39274</v>
          </cell>
        </row>
        <row r="694">
          <cell r="A694" t="str">
            <v>R2-009JJ-E004</v>
          </cell>
          <cell r="B694" t="str">
            <v>POWERTEK ELECTRIC</v>
          </cell>
          <cell r="C694" t="str">
            <v>CONTR SRV AGMT - M/R</v>
          </cell>
          <cell r="D694" t="str">
            <v>69997,C58237,2.0         FNID</v>
          </cell>
          <cell r="E694" t="str">
            <v>183087</v>
          </cell>
          <cell r="F694">
            <v>2937.95</v>
          </cell>
          <cell r="G694">
            <v>39266</v>
          </cell>
          <cell r="H694">
            <v>39274</v>
          </cell>
        </row>
        <row r="695">
          <cell r="A695" t="str">
            <v>R2-009JJ-E004</v>
          </cell>
          <cell r="B695" t="str">
            <v>POWERTEK ELECTRIC</v>
          </cell>
          <cell r="C695" t="str">
            <v>CONTR SRV AGMT - M/R</v>
          </cell>
          <cell r="D695" t="str">
            <v>69995,C58237,1.0         FNID</v>
          </cell>
          <cell r="E695" t="str">
            <v>183092</v>
          </cell>
          <cell r="F695">
            <v>11.38</v>
          </cell>
          <cell r="G695">
            <v>39266</v>
          </cell>
          <cell r="H695">
            <v>39274</v>
          </cell>
        </row>
        <row r="696">
          <cell r="A696" t="str">
            <v>R2-009JJ-E004</v>
          </cell>
          <cell r="B696" t="str">
            <v>POWERTEK ELECTRIC</v>
          </cell>
          <cell r="C696" t="str">
            <v>CONTR SRV AGMT - M/R</v>
          </cell>
          <cell r="D696" t="str">
            <v>69997,C58237,2.0         FNID</v>
          </cell>
          <cell r="E696" t="str">
            <v>183092</v>
          </cell>
          <cell r="F696">
            <v>104.07</v>
          </cell>
          <cell r="G696">
            <v>39266</v>
          </cell>
          <cell r="H696">
            <v>39274</v>
          </cell>
        </row>
        <row r="697">
          <cell r="A697" t="str">
            <v>R2-009JJ-E004</v>
          </cell>
          <cell r="B697" t="str">
            <v>POWERTEK ELECTRIC</v>
          </cell>
          <cell r="C697" t="str">
            <v>CONTR SRV AGMT - M/R</v>
          </cell>
          <cell r="D697" t="str">
            <v>69995,C58237,1.0         FNID</v>
          </cell>
          <cell r="E697" t="str">
            <v>183726</v>
          </cell>
          <cell r="F697">
            <v>2034.08</v>
          </cell>
          <cell r="G697">
            <v>39273</v>
          </cell>
          <cell r="H697">
            <v>39281</v>
          </cell>
        </row>
        <row r="698">
          <cell r="A698" t="str">
            <v>R2-009JJ-E004</v>
          </cell>
          <cell r="B698" t="str">
            <v>POWERTEK ELECTRIC</v>
          </cell>
          <cell r="C698" t="str">
            <v>CONTR SRV AGMT - M/R</v>
          </cell>
          <cell r="D698" t="str">
            <v>69997,C58237,2.0         FNID</v>
          </cell>
          <cell r="E698" t="str">
            <v>183726</v>
          </cell>
          <cell r="F698">
            <v>11607.31</v>
          </cell>
          <cell r="G698">
            <v>39273</v>
          </cell>
          <cell r="H698">
            <v>39281</v>
          </cell>
        </row>
        <row r="699">
          <cell r="A699" t="str">
            <v>R2-009JJ-E004</v>
          </cell>
          <cell r="B699" t="str">
            <v>POWERTEK ELECTRIC</v>
          </cell>
          <cell r="C699" t="str">
            <v>CONTR SRV AGMT - M/R</v>
          </cell>
          <cell r="D699" t="str">
            <v>69995,C58237,1.0         FNID</v>
          </cell>
          <cell r="E699" t="str">
            <v>183732</v>
          </cell>
          <cell r="F699">
            <v>60.72</v>
          </cell>
          <cell r="G699">
            <v>39273</v>
          </cell>
          <cell r="H699">
            <v>39281</v>
          </cell>
        </row>
        <row r="700">
          <cell r="A700" t="str">
            <v>R2-009JJ-E004</v>
          </cell>
          <cell r="B700" t="str">
            <v>POWERTEK ELECTRIC</v>
          </cell>
          <cell r="C700" t="str">
            <v>CONTR SRV AGMT - M/R</v>
          </cell>
          <cell r="D700" t="str">
            <v>69997,C58237,2.0         FNID</v>
          </cell>
          <cell r="E700" t="str">
            <v>183732</v>
          </cell>
          <cell r="F700">
            <v>408.44</v>
          </cell>
          <cell r="G700">
            <v>39273</v>
          </cell>
          <cell r="H700">
            <v>39281</v>
          </cell>
        </row>
        <row r="701">
          <cell r="A701" t="str">
            <v>R2-009JJ-E004</v>
          </cell>
          <cell r="B701" t="str">
            <v>POWERTEK ELECTRIC</v>
          </cell>
          <cell r="C701" t="str">
            <v>CONTR SRV AGMT - M/R</v>
          </cell>
          <cell r="D701" t="str">
            <v>69997,C58237,2.0         FNID</v>
          </cell>
          <cell r="E701" t="str">
            <v>183737</v>
          </cell>
          <cell r="F701">
            <v>1669.32</v>
          </cell>
          <cell r="G701">
            <v>39275</v>
          </cell>
          <cell r="H701">
            <v>39281</v>
          </cell>
        </row>
        <row r="702">
          <cell r="A702" t="str">
            <v>R2-009JJ-E004</v>
          </cell>
          <cell r="B702" t="str">
            <v>POWERTEK ELECTRIC</v>
          </cell>
          <cell r="C702" t="str">
            <v>CONTR SRV AGMT - M/R</v>
          </cell>
          <cell r="D702" t="str">
            <v>69995,C58237,1.0         FNID</v>
          </cell>
          <cell r="E702" t="str">
            <v>184145</v>
          </cell>
          <cell r="F702">
            <v>2194.9</v>
          </cell>
          <cell r="G702">
            <v>39280</v>
          </cell>
          <cell r="H702">
            <v>39288</v>
          </cell>
        </row>
        <row r="703">
          <cell r="A703" t="str">
            <v>R2-009JJ-E004</v>
          </cell>
          <cell r="B703" t="str">
            <v>POWERTEK ELECTRIC</v>
          </cell>
          <cell r="C703" t="str">
            <v>CONTR SRV AGMT - M/R</v>
          </cell>
          <cell r="D703" t="str">
            <v>69997,C58237,2.0         FNID</v>
          </cell>
          <cell r="E703" t="str">
            <v>184145</v>
          </cell>
          <cell r="F703">
            <v>11889.95</v>
          </cell>
          <cell r="G703">
            <v>39280</v>
          </cell>
          <cell r="H703">
            <v>39288</v>
          </cell>
        </row>
        <row r="704">
          <cell r="A704" t="str">
            <v>R2-009JJ-E004</v>
          </cell>
          <cell r="B704" t="str">
            <v>POWERTEK ELECTRIC</v>
          </cell>
          <cell r="C704" t="str">
            <v>CONTR SRV AGMT - M/R</v>
          </cell>
          <cell r="D704" t="str">
            <v>69995,C58237,1.0         FNID</v>
          </cell>
          <cell r="E704" t="str">
            <v>184150</v>
          </cell>
          <cell r="F704">
            <v>69.650000000000006</v>
          </cell>
          <cell r="G704">
            <v>39280</v>
          </cell>
          <cell r="H704">
            <v>39288</v>
          </cell>
        </row>
        <row r="705">
          <cell r="A705" t="str">
            <v>R2-009JJ-E004</v>
          </cell>
          <cell r="B705" t="str">
            <v>POWERTEK ELECTRIC</v>
          </cell>
          <cell r="C705" t="str">
            <v>CONTR SRV AGMT - M/R</v>
          </cell>
          <cell r="D705" t="str">
            <v>69997,C58237,2.0         FNID</v>
          </cell>
          <cell r="E705" t="str">
            <v>184150</v>
          </cell>
          <cell r="F705">
            <v>364.74</v>
          </cell>
          <cell r="G705">
            <v>39280</v>
          </cell>
          <cell r="H705">
            <v>39288</v>
          </cell>
        </row>
        <row r="706">
          <cell r="A706" t="str">
            <v>R2-009JJ-E004</v>
          </cell>
          <cell r="B706" t="str">
            <v>POWERTEK ELECTRIC</v>
          </cell>
          <cell r="C706" t="str">
            <v>CONTR SRV AGMT - M/R</v>
          </cell>
          <cell r="D706" t="str">
            <v>69997,C58237,2.0         FNID</v>
          </cell>
          <cell r="E706" t="str">
            <v>184154</v>
          </cell>
          <cell r="F706">
            <v>7702.34</v>
          </cell>
          <cell r="G706">
            <v>39280</v>
          </cell>
          <cell r="H706">
            <v>39288</v>
          </cell>
        </row>
        <row r="707">
          <cell r="A707" t="str">
            <v>R2-009JJ-E004</v>
          </cell>
          <cell r="B707" t="str">
            <v>POWERTEK ELECTRIC</v>
          </cell>
          <cell r="C707" t="str">
            <v>CONTR SRV AGMT - M/R</v>
          </cell>
          <cell r="D707" t="str">
            <v>69995,C58237,1.0         FNID</v>
          </cell>
          <cell r="E707" t="str">
            <v>184799</v>
          </cell>
          <cell r="F707">
            <v>1456.02</v>
          </cell>
          <cell r="G707">
            <v>39287</v>
          </cell>
          <cell r="H707">
            <v>39295</v>
          </cell>
        </row>
        <row r="708">
          <cell r="A708" t="str">
            <v>R2-009JJ-E004</v>
          </cell>
          <cell r="B708" t="str">
            <v>POWERTEK ELECTRIC</v>
          </cell>
          <cell r="C708" t="str">
            <v>CONTR SRV AGMT - M/R</v>
          </cell>
          <cell r="D708" t="str">
            <v>69997,C58237,2.0         FNID</v>
          </cell>
          <cell r="E708" t="str">
            <v>184799</v>
          </cell>
          <cell r="F708">
            <v>14205.94</v>
          </cell>
          <cell r="G708">
            <v>39287</v>
          </cell>
          <cell r="H708">
            <v>39295</v>
          </cell>
        </row>
        <row r="709">
          <cell r="A709" t="str">
            <v>R2-009JJ-E004</v>
          </cell>
          <cell r="B709" t="str">
            <v>POWERTEK ELECTRIC</v>
          </cell>
          <cell r="C709" t="str">
            <v>CONTR SRV AGMT - M/R</v>
          </cell>
          <cell r="D709" t="str">
            <v>69995,C58237,1.0         FNID</v>
          </cell>
          <cell r="E709" t="str">
            <v>184803</v>
          </cell>
          <cell r="F709">
            <v>44.08</v>
          </cell>
          <cell r="G709">
            <v>39287</v>
          </cell>
          <cell r="H709">
            <v>39295</v>
          </cell>
        </row>
        <row r="710">
          <cell r="A710" t="str">
            <v>R2-009JJ-E004</v>
          </cell>
          <cell r="B710" t="str">
            <v>POWERTEK ELECTRIC</v>
          </cell>
          <cell r="C710" t="str">
            <v>CONTR SRV AGMT - M/R</v>
          </cell>
          <cell r="D710" t="str">
            <v>69997,C58237,2.0         FNID</v>
          </cell>
          <cell r="E710" t="str">
            <v>184803</v>
          </cell>
          <cell r="F710">
            <v>610.98</v>
          </cell>
          <cell r="G710">
            <v>39287</v>
          </cell>
          <cell r="H710">
            <v>39295</v>
          </cell>
        </row>
        <row r="711">
          <cell r="A711" t="str">
            <v>R2-009JJ-E004</v>
          </cell>
          <cell r="B711" t="str">
            <v>POWERTEK ELECTRIC</v>
          </cell>
          <cell r="C711" t="str">
            <v>CONTR SRV AGMT - M/R</v>
          </cell>
          <cell r="D711" t="str">
            <v>69997,C58237,2.0         FNID</v>
          </cell>
          <cell r="E711" t="str">
            <v>184808</v>
          </cell>
          <cell r="F711">
            <v>305.7</v>
          </cell>
          <cell r="G711">
            <v>39287</v>
          </cell>
          <cell r="H711">
            <v>39295</v>
          </cell>
        </row>
        <row r="712">
          <cell r="A712" t="str">
            <v>R2-009JJ-E004</v>
          </cell>
          <cell r="B712" t="str">
            <v>POWERTEK ELECTRIC</v>
          </cell>
          <cell r="C712" t="str">
            <v>CONTR SRV AGMT - M/R</v>
          </cell>
          <cell r="D712" t="str">
            <v>69995,C58237,1.0         FNID</v>
          </cell>
          <cell r="E712" t="str">
            <v>185512</v>
          </cell>
          <cell r="F712">
            <v>75.86</v>
          </cell>
          <cell r="G712">
            <v>39294</v>
          </cell>
          <cell r="H712">
            <v>39302</v>
          </cell>
        </row>
        <row r="713">
          <cell r="A713" t="str">
            <v>R2-009JJ-E004</v>
          </cell>
          <cell r="B713" t="str">
            <v>POWERTEK ELECTRIC</v>
          </cell>
          <cell r="C713" t="str">
            <v>CONTR SRV AGMT - M/R</v>
          </cell>
          <cell r="D713" t="str">
            <v>69997,C58237,2.0         FNID</v>
          </cell>
          <cell r="E713" t="str">
            <v>185512</v>
          </cell>
          <cell r="F713">
            <v>7514.2</v>
          </cell>
          <cell r="G713">
            <v>39294</v>
          </cell>
          <cell r="H713">
            <v>39302</v>
          </cell>
        </row>
        <row r="714">
          <cell r="A714" t="str">
            <v>R2-009JJ-E004</v>
          </cell>
          <cell r="B714" t="str">
            <v>POWERTEK ELECTRIC</v>
          </cell>
          <cell r="C714" t="str">
            <v>CONTR SRV AGMT - M/R</v>
          </cell>
          <cell r="D714" t="str">
            <v>69997,C58237,2.0         FNID</v>
          </cell>
          <cell r="E714" t="str">
            <v>185519</v>
          </cell>
          <cell r="F714">
            <v>320.58999999999997</v>
          </cell>
          <cell r="G714">
            <v>39294</v>
          </cell>
          <cell r="H714">
            <v>39302</v>
          </cell>
        </row>
        <row r="715">
          <cell r="A715" t="str">
            <v>R2-009JJ-E004</v>
          </cell>
          <cell r="B715" t="str">
            <v>POWERTEK ELECTRIC</v>
          </cell>
          <cell r="C715" t="str">
            <v>CONTR SRV AGMT - M/R</v>
          </cell>
          <cell r="D715" t="str">
            <v>69997,C58237,2.0         FNID</v>
          </cell>
          <cell r="E715" t="str">
            <v>185526</v>
          </cell>
          <cell r="F715">
            <v>2661.51</v>
          </cell>
          <cell r="G715">
            <v>39294</v>
          </cell>
          <cell r="H715">
            <v>39302</v>
          </cell>
        </row>
        <row r="716">
          <cell r="A716" t="str">
            <v>R2-009JJ-E004</v>
          </cell>
          <cell r="B716" t="str">
            <v>POWERTEK ELECTRIC</v>
          </cell>
          <cell r="C716" t="str">
            <v>CONTR SRV AGMT - M/R</v>
          </cell>
          <cell r="D716" t="str">
            <v>69995,C58237,1.0         FNID</v>
          </cell>
          <cell r="E716" t="str">
            <v>185997</v>
          </cell>
          <cell r="F716">
            <v>1203.3800000000001</v>
          </cell>
          <cell r="G716">
            <v>39301</v>
          </cell>
          <cell r="H716">
            <v>39309</v>
          </cell>
        </row>
        <row r="717">
          <cell r="A717" t="str">
            <v>R2-009JJ-E004</v>
          </cell>
          <cell r="B717" t="str">
            <v>POWERTEK ELECTRIC</v>
          </cell>
          <cell r="C717" t="str">
            <v>CONTR SRV AGMT - M/R</v>
          </cell>
          <cell r="D717" t="str">
            <v>69997,C58237,2.0         FNID</v>
          </cell>
          <cell r="E717" t="str">
            <v>185997</v>
          </cell>
          <cell r="F717">
            <v>6348.25</v>
          </cell>
          <cell r="G717">
            <v>39301</v>
          </cell>
          <cell r="H717">
            <v>39309</v>
          </cell>
        </row>
        <row r="718">
          <cell r="A718" t="str">
            <v>R2-009JJ-E004</v>
          </cell>
          <cell r="B718" t="str">
            <v>POWERTEK ELECTRIC</v>
          </cell>
          <cell r="C718" t="str">
            <v>CONTR SRV AGMT - M/R</v>
          </cell>
          <cell r="D718" t="str">
            <v>69995,C58237,1.0         FNID</v>
          </cell>
          <cell r="E718" t="str">
            <v>186002</v>
          </cell>
          <cell r="F718">
            <v>42.69</v>
          </cell>
          <cell r="G718">
            <v>39301</v>
          </cell>
          <cell r="H718">
            <v>39309</v>
          </cell>
        </row>
        <row r="719">
          <cell r="A719" t="str">
            <v>R2-009JJ-E004</v>
          </cell>
          <cell r="B719" t="str">
            <v>POWERTEK ELECTRIC</v>
          </cell>
          <cell r="C719" t="str">
            <v>CONTR SRV AGMT - M/R</v>
          </cell>
          <cell r="D719" t="str">
            <v>69997,C58237,2.0         FNID</v>
          </cell>
          <cell r="E719" t="str">
            <v>186002</v>
          </cell>
          <cell r="F719">
            <v>222.55</v>
          </cell>
          <cell r="G719">
            <v>39301</v>
          </cell>
          <cell r="H719">
            <v>39309</v>
          </cell>
        </row>
        <row r="720">
          <cell r="A720" t="str">
            <v>R2-009JJ-E004</v>
          </cell>
          <cell r="B720" t="str">
            <v>POWERTEK ELECTRIC</v>
          </cell>
          <cell r="C720" t="str">
            <v>CONTR SRV AGMT - M/R</v>
          </cell>
          <cell r="D720" t="str">
            <v>69997,C58237,2.0         FNID</v>
          </cell>
          <cell r="E720" t="str">
            <v>186006</v>
          </cell>
          <cell r="F720">
            <v>2060.4899999999998</v>
          </cell>
          <cell r="G720">
            <v>39301</v>
          </cell>
          <cell r="H720">
            <v>39309</v>
          </cell>
        </row>
        <row r="721">
          <cell r="A721" t="str">
            <v>R2-009JJ-E004</v>
          </cell>
          <cell r="B721" t="str">
            <v>POWERTEK ELECTRIC</v>
          </cell>
          <cell r="C721" t="str">
            <v>CONTR SRV AGMT - M/R</v>
          </cell>
          <cell r="D721" t="str">
            <v>69995,C58237,1.0         FNID</v>
          </cell>
          <cell r="E721" t="str">
            <v>186632</v>
          </cell>
          <cell r="F721">
            <v>113.1</v>
          </cell>
          <cell r="G721">
            <v>39308</v>
          </cell>
          <cell r="H721">
            <v>39316</v>
          </cell>
        </row>
        <row r="722">
          <cell r="A722" t="str">
            <v>R2-009JJ-E004</v>
          </cell>
          <cell r="B722" t="str">
            <v>POWERTEK ELECTRIC</v>
          </cell>
          <cell r="C722" t="str">
            <v>CONTR SRV AGMT - M/R</v>
          </cell>
          <cell r="D722" t="str">
            <v>69997,C58237,2.0         FNID</v>
          </cell>
          <cell r="E722" t="str">
            <v>186632</v>
          </cell>
          <cell r="F722">
            <v>797.54</v>
          </cell>
          <cell r="G722">
            <v>39308</v>
          </cell>
          <cell r="H722">
            <v>39316</v>
          </cell>
        </row>
        <row r="723">
          <cell r="A723" t="str">
            <v>R2-009JJ-E004</v>
          </cell>
          <cell r="B723" t="str">
            <v>POWERTEK ELECTRIC</v>
          </cell>
          <cell r="C723" t="str">
            <v>CONTR SRV AGMT - M/R</v>
          </cell>
          <cell r="D723" t="str">
            <v>69997,C58237,2.0         FNID</v>
          </cell>
          <cell r="E723" t="str">
            <v>186634</v>
          </cell>
          <cell r="F723">
            <v>193.37</v>
          </cell>
          <cell r="G723">
            <v>39308</v>
          </cell>
          <cell r="H723">
            <v>39316</v>
          </cell>
        </row>
        <row r="724">
          <cell r="A724" t="str">
            <v>R2-009JJ-E004</v>
          </cell>
          <cell r="B724" t="str">
            <v>POWERTEK ELECTRIC</v>
          </cell>
          <cell r="C724" t="str">
            <v>CONTR SRV AGMT - M/R</v>
          </cell>
          <cell r="D724" t="str">
            <v>69997,C58237,2.0         FNID</v>
          </cell>
          <cell r="E724" t="str">
            <v>186637</v>
          </cell>
          <cell r="F724">
            <v>363.57</v>
          </cell>
          <cell r="G724">
            <v>39309</v>
          </cell>
          <cell r="H724">
            <v>39316</v>
          </cell>
        </row>
        <row r="725">
          <cell r="A725" t="str">
            <v>R2-009JJ-E004</v>
          </cell>
          <cell r="B725" t="str">
            <v>POWERTEK ELECTRIC</v>
          </cell>
          <cell r="C725" t="str">
            <v>CONTR SRV AGMT - M/R</v>
          </cell>
          <cell r="D725" t="str">
            <v>69995,C58237,1.0         FNID</v>
          </cell>
          <cell r="E725" t="str">
            <v>187228</v>
          </cell>
          <cell r="F725">
            <v>299.94</v>
          </cell>
          <cell r="G725">
            <v>39315</v>
          </cell>
          <cell r="H725">
            <v>39323</v>
          </cell>
        </row>
        <row r="726">
          <cell r="A726" t="str">
            <v>R2-009JJ-E004</v>
          </cell>
          <cell r="B726" t="str">
            <v>POWERTEK ELECTRIC</v>
          </cell>
          <cell r="C726" t="str">
            <v>CONTR SRV AGMT - M/R</v>
          </cell>
          <cell r="D726" t="str">
            <v>69997,C58237,2.0         FNID</v>
          </cell>
          <cell r="E726" t="str">
            <v>187228</v>
          </cell>
          <cell r="F726">
            <v>2556.92</v>
          </cell>
          <cell r="G726">
            <v>39315</v>
          </cell>
          <cell r="H726">
            <v>39323</v>
          </cell>
        </row>
        <row r="727">
          <cell r="A727" t="str">
            <v>R2-009JJ-E004</v>
          </cell>
          <cell r="B727" t="str">
            <v>POWERTEK ELECTRIC</v>
          </cell>
          <cell r="C727" t="str">
            <v>CONTR SRV AGMT - M/R</v>
          </cell>
          <cell r="D727" t="str">
            <v>69995,C58237,1.0         FNID</v>
          </cell>
          <cell r="E727" t="str">
            <v>187230</v>
          </cell>
          <cell r="F727">
            <v>3.79</v>
          </cell>
          <cell r="G727">
            <v>39315</v>
          </cell>
          <cell r="H727">
            <v>39323</v>
          </cell>
        </row>
        <row r="728">
          <cell r="A728" t="str">
            <v>R2-009JJ-E004</v>
          </cell>
          <cell r="B728" t="str">
            <v>POWERTEK ELECTRIC</v>
          </cell>
          <cell r="C728" t="str">
            <v>CONTR SRV AGMT - M/R</v>
          </cell>
          <cell r="D728" t="str">
            <v>69997,C58237,2.0         FNID</v>
          </cell>
          <cell r="E728" t="str">
            <v>187230</v>
          </cell>
          <cell r="F728">
            <v>92.68</v>
          </cell>
          <cell r="G728">
            <v>39315</v>
          </cell>
          <cell r="H728">
            <v>39323</v>
          </cell>
        </row>
        <row r="729">
          <cell r="A729" t="str">
            <v>R2-009JJ-E004</v>
          </cell>
          <cell r="B729" t="str">
            <v>POWERTEK ELECTRIC</v>
          </cell>
          <cell r="C729" t="str">
            <v>CONTR SRV AGMT - M/R</v>
          </cell>
          <cell r="D729" t="str">
            <v>69997,C58237,2.0         FNID</v>
          </cell>
          <cell r="E729" t="str">
            <v>187231</v>
          </cell>
          <cell r="F729">
            <v>556.27</v>
          </cell>
          <cell r="G729">
            <v>39315</v>
          </cell>
          <cell r="H729">
            <v>39323</v>
          </cell>
        </row>
        <row r="730">
          <cell r="A730" t="str">
            <v>R2-009JJ-E004</v>
          </cell>
          <cell r="B730" t="str">
            <v>POWERTEK ELECTRIC</v>
          </cell>
          <cell r="C730" t="str">
            <v>CONTR SRV AGMT - M/R</v>
          </cell>
          <cell r="D730" t="str">
            <v>69995,C58237,1.0         FNID</v>
          </cell>
          <cell r="E730" t="str">
            <v>187605</v>
          </cell>
          <cell r="F730">
            <v>646.07000000000005</v>
          </cell>
          <cell r="G730">
            <v>39323</v>
          </cell>
          <cell r="H730">
            <v>39330</v>
          </cell>
        </row>
        <row r="731">
          <cell r="A731" t="str">
            <v>R2-009JJ-E004</v>
          </cell>
          <cell r="B731" t="str">
            <v>POWERTEK ELECTRIC</v>
          </cell>
          <cell r="C731" t="str">
            <v>CONTR SRV AGMT - M/R</v>
          </cell>
          <cell r="D731" t="str">
            <v>69997,C58237,2.0         FNID</v>
          </cell>
          <cell r="E731" t="str">
            <v>187605</v>
          </cell>
          <cell r="F731">
            <v>2335.64</v>
          </cell>
          <cell r="G731">
            <v>39323</v>
          </cell>
          <cell r="H731">
            <v>39330</v>
          </cell>
        </row>
        <row r="732">
          <cell r="A732" t="str">
            <v>R2-009JJ-E004</v>
          </cell>
          <cell r="B732" t="str">
            <v>POWERTEK ELECTRIC</v>
          </cell>
          <cell r="C732" t="str">
            <v>CONTR SRV AGMT - M/R</v>
          </cell>
          <cell r="D732" t="str">
            <v>69995,C58237,1.0         FNID</v>
          </cell>
          <cell r="E732" t="str">
            <v>187607</v>
          </cell>
          <cell r="F732">
            <v>30.35</v>
          </cell>
          <cell r="G732">
            <v>39323</v>
          </cell>
          <cell r="H732">
            <v>39330</v>
          </cell>
        </row>
        <row r="733">
          <cell r="A733" t="str">
            <v>R2-009JJ-E004</v>
          </cell>
          <cell r="B733" t="str">
            <v>POWERTEK ELECTRIC</v>
          </cell>
          <cell r="C733" t="str">
            <v>CONTR SRV AGMT - M/R</v>
          </cell>
          <cell r="D733" t="str">
            <v>69997,C58237,2.0         FNID</v>
          </cell>
          <cell r="E733" t="str">
            <v>187607</v>
          </cell>
          <cell r="F733">
            <v>85.64</v>
          </cell>
          <cell r="G733">
            <v>39323</v>
          </cell>
          <cell r="H733">
            <v>39330</v>
          </cell>
        </row>
        <row r="734">
          <cell r="A734" t="str">
            <v>R2-009JJ-E004</v>
          </cell>
          <cell r="B734" t="str">
            <v>POWERTEK ELECTRIC</v>
          </cell>
          <cell r="C734" t="str">
            <v>CONTR SRV AGMT - M/R</v>
          </cell>
          <cell r="D734" t="str">
            <v>69997,C58237,2.0         FNID</v>
          </cell>
          <cell r="E734" t="str">
            <v>187609</v>
          </cell>
          <cell r="F734">
            <v>837.85</v>
          </cell>
          <cell r="G734">
            <v>39322</v>
          </cell>
          <cell r="H734">
            <v>39330</v>
          </cell>
        </row>
        <row r="735">
          <cell r="A735" t="str">
            <v>R2-009JJ-E004</v>
          </cell>
          <cell r="B735" t="str">
            <v>POWERTEK ELECTRIC</v>
          </cell>
          <cell r="C735" t="str">
            <v>CONTR SRV AGMT - M/R</v>
          </cell>
          <cell r="D735" t="str">
            <v>69997,C58237,2.0         FNID</v>
          </cell>
          <cell r="E735" t="str">
            <v>188285</v>
          </cell>
          <cell r="F735">
            <v>1068.77</v>
          </cell>
          <cell r="G735">
            <v>39329</v>
          </cell>
          <cell r="H735">
            <v>39336</v>
          </cell>
        </row>
        <row r="736">
          <cell r="A736" t="str">
            <v>R2-009JJ-E004</v>
          </cell>
          <cell r="B736" t="str">
            <v>POWERTEK ELECTRIC</v>
          </cell>
          <cell r="C736" t="str">
            <v>CONTR SRV AGMT - M/R</v>
          </cell>
          <cell r="D736" t="str">
            <v>69998,C58237,5.0         FNID</v>
          </cell>
          <cell r="E736" t="str">
            <v>188986</v>
          </cell>
          <cell r="F736">
            <v>293.3</v>
          </cell>
          <cell r="G736">
            <v>39335</v>
          </cell>
          <cell r="H736">
            <v>39343</v>
          </cell>
        </row>
        <row r="737">
          <cell r="A737" t="str">
            <v>R2-009JJ-E004</v>
          </cell>
          <cell r="B737" t="str">
            <v>POWERTEK ELECTRIC</v>
          </cell>
          <cell r="C737" t="str">
            <v>CONTR SRV AGMT - M/R</v>
          </cell>
          <cell r="D737" t="str">
            <v>69997,C58237,2.0         FNID</v>
          </cell>
          <cell r="E737" t="str">
            <v>189606</v>
          </cell>
          <cell r="F737">
            <v>371.62</v>
          </cell>
          <cell r="G737">
            <v>39343</v>
          </cell>
          <cell r="H737">
            <v>39350</v>
          </cell>
        </row>
        <row r="738">
          <cell r="A738" t="str">
            <v>R2-009JJ-E004</v>
          </cell>
          <cell r="B738" t="str">
            <v>POWERTEK ELECTRIC</v>
          </cell>
          <cell r="C738" t="str">
            <v>CONTR SRV AGMT - M/R</v>
          </cell>
          <cell r="D738" t="str">
            <v>69997,C58237,2.0         FNID</v>
          </cell>
          <cell r="E738" t="str">
            <v>189610</v>
          </cell>
          <cell r="F738">
            <v>20.81</v>
          </cell>
          <cell r="G738">
            <v>39343</v>
          </cell>
          <cell r="H738">
            <v>39350</v>
          </cell>
        </row>
        <row r="739">
          <cell r="A739" t="str">
            <v>R2-009JJ-E004</v>
          </cell>
          <cell r="B739" t="str">
            <v>POWERTEK ELECTRIC</v>
          </cell>
          <cell r="C739" t="str">
            <v>CONTR SRV AGMT - M/R</v>
          </cell>
          <cell r="D739" t="str">
            <v>69997,C58237,2.0         FNID</v>
          </cell>
          <cell r="E739" t="str">
            <v>189612</v>
          </cell>
          <cell r="F739">
            <v>15.78</v>
          </cell>
          <cell r="G739">
            <v>39343</v>
          </cell>
          <cell r="H739">
            <v>39350</v>
          </cell>
        </row>
        <row r="740">
          <cell r="A740" t="str">
            <v>R2-009JJ-E004</v>
          </cell>
          <cell r="B740" t="str">
            <v>POWERTEK ELECTRIC</v>
          </cell>
          <cell r="C740" t="str">
            <v>CONTR SRV AGMT - M/R</v>
          </cell>
          <cell r="D740" t="str">
            <v>69186,C52533,12.0        FNID</v>
          </cell>
          <cell r="E740" t="str">
            <v>191196</v>
          </cell>
          <cell r="F740">
            <v>2665.33</v>
          </cell>
          <cell r="G740">
            <v>39351</v>
          </cell>
          <cell r="H740">
            <v>39365</v>
          </cell>
        </row>
        <row r="741">
          <cell r="A741" t="str">
            <v>R2-009JJ-E004</v>
          </cell>
          <cell r="B741" t="str">
            <v>POWERTEK ELECTRIC</v>
          </cell>
          <cell r="C741" t="str">
            <v>CONTR SRV AGMT - M/R</v>
          </cell>
          <cell r="D741" t="str">
            <v>69995,C58237,1.0         FNID</v>
          </cell>
          <cell r="E741" t="str">
            <v>191198</v>
          </cell>
          <cell r="F741">
            <v>197.23</v>
          </cell>
          <cell r="G741">
            <v>39351</v>
          </cell>
          <cell r="H741">
            <v>39365</v>
          </cell>
        </row>
        <row r="742">
          <cell r="A742" t="str">
            <v>R2-009JJ-E004</v>
          </cell>
          <cell r="B742" t="str">
            <v>POWERTEK ELECTRIC</v>
          </cell>
          <cell r="C742" t="str">
            <v>CONTR SRV AGMT - M/R</v>
          </cell>
          <cell r="D742" t="str">
            <v>69998,C58237,5.0         FNID</v>
          </cell>
          <cell r="E742" t="str">
            <v>191198</v>
          </cell>
          <cell r="F742">
            <v>1030.17</v>
          </cell>
          <cell r="G742">
            <v>39351</v>
          </cell>
          <cell r="H742">
            <v>39365</v>
          </cell>
        </row>
        <row r="743">
          <cell r="A743" t="str">
            <v>R2-009JJ-E004</v>
          </cell>
          <cell r="B743" t="str">
            <v>POWERTEK ELECTRIC</v>
          </cell>
          <cell r="C743" t="str">
            <v>CONTR SRV AGMT - M/R</v>
          </cell>
          <cell r="D743" t="str">
            <v>69186,C52533,12.0        FNID</v>
          </cell>
          <cell r="E743" t="str">
            <v>191200</v>
          </cell>
          <cell r="F743">
            <v>91.17</v>
          </cell>
          <cell r="G743">
            <v>39352</v>
          </cell>
          <cell r="H743">
            <v>39365</v>
          </cell>
        </row>
        <row r="744">
          <cell r="A744" t="str">
            <v>R2-009JJ-E004</v>
          </cell>
          <cell r="B744" t="str">
            <v>POWERTEK ELECTRIC</v>
          </cell>
          <cell r="C744" t="str">
            <v>CONTR SRV AGMT - M/R</v>
          </cell>
          <cell r="D744" t="str">
            <v>69995,C58237,1.0         FNID</v>
          </cell>
          <cell r="E744" t="str">
            <v>191202</v>
          </cell>
          <cell r="F744">
            <v>7.59</v>
          </cell>
          <cell r="G744">
            <v>39351</v>
          </cell>
          <cell r="H744">
            <v>39365</v>
          </cell>
        </row>
        <row r="745">
          <cell r="A745" t="str">
            <v>R2-009JJ-E004</v>
          </cell>
          <cell r="B745" t="str">
            <v>POWERTEK ELECTRIC</v>
          </cell>
          <cell r="C745" t="str">
            <v>CONTR SRV AGMT - M/R</v>
          </cell>
          <cell r="D745" t="str">
            <v>69998,C58237,5.0         FNID</v>
          </cell>
          <cell r="E745" t="str">
            <v>191202</v>
          </cell>
          <cell r="F745">
            <v>100.01</v>
          </cell>
          <cell r="G745">
            <v>39351</v>
          </cell>
          <cell r="H745">
            <v>39365</v>
          </cell>
        </row>
        <row r="746">
          <cell r="A746" t="str">
            <v>R2-009JJ-E004</v>
          </cell>
          <cell r="B746" t="str">
            <v>POWERTEK ELECTRIC</v>
          </cell>
          <cell r="C746" t="str">
            <v>CONTR SRV AGMT - M/R</v>
          </cell>
          <cell r="D746" t="str">
            <v>69186,C52533,12.0        FNID</v>
          </cell>
          <cell r="E746" t="str">
            <v>191203</v>
          </cell>
          <cell r="F746">
            <v>600.04</v>
          </cell>
          <cell r="G746">
            <v>39356</v>
          </cell>
          <cell r="H746">
            <v>39365</v>
          </cell>
        </row>
        <row r="747">
          <cell r="A747" t="str">
            <v>R2-009JJ-E004</v>
          </cell>
          <cell r="B747" t="str">
            <v>POWERTEK ELECTRIC</v>
          </cell>
          <cell r="C747" t="str">
            <v>CONTR SRV AGMT - M/R</v>
          </cell>
          <cell r="D747" t="str">
            <v>69998,C58237,5.0         FNID</v>
          </cell>
          <cell r="E747" t="str">
            <v>191206</v>
          </cell>
          <cell r="F747">
            <v>516.79999999999995</v>
          </cell>
          <cell r="G747">
            <v>39349</v>
          </cell>
          <cell r="H747">
            <v>39365</v>
          </cell>
        </row>
        <row r="748">
          <cell r="A748" t="str">
            <v>R2-009JJ-E004</v>
          </cell>
          <cell r="B748" t="str">
            <v>POWERTEK ELECTRIC</v>
          </cell>
          <cell r="C748" t="str">
            <v>CONTR SRV AGMT - M/R</v>
          </cell>
          <cell r="D748" t="str">
            <v>69186,C52533,12.0        FNID</v>
          </cell>
          <cell r="E748" t="str">
            <v>191904</v>
          </cell>
          <cell r="F748">
            <v>672.46</v>
          </cell>
          <cell r="G748">
            <v>39367</v>
          </cell>
          <cell r="H748">
            <v>39372</v>
          </cell>
        </row>
        <row r="749">
          <cell r="A749" t="str">
            <v>R2-009JJ-E004</v>
          </cell>
          <cell r="B749" t="str">
            <v>POWERTEK ELECTRIC</v>
          </cell>
          <cell r="C749" t="str">
            <v>CONTR SRV AGMT - M/R</v>
          </cell>
          <cell r="D749" t="str">
            <v>69186,C52533,12.0        FNID</v>
          </cell>
          <cell r="E749" t="str">
            <v>191908</v>
          </cell>
          <cell r="F749">
            <v>34.15</v>
          </cell>
          <cell r="G749">
            <v>39367</v>
          </cell>
          <cell r="H749">
            <v>39372</v>
          </cell>
        </row>
        <row r="750">
          <cell r="A750" t="str">
            <v>R2-009JJ-E004</v>
          </cell>
          <cell r="B750" t="str">
            <v>POWERTEK ELECTRIC</v>
          </cell>
          <cell r="C750" t="str">
            <v>CONTR SRV AGMT - M/R</v>
          </cell>
          <cell r="D750" t="str">
            <v>69186,C52533,12.0        FNID</v>
          </cell>
          <cell r="E750" t="str">
            <v>192930</v>
          </cell>
          <cell r="F750">
            <v>3281.32</v>
          </cell>
          <cell r="G750">
            <v>39373</v>
          </cell>
          <cell r="H750">
            <v>39379</v>
          </cell>
        </row>
        <row r="751">
          <cell r="A751" t="str">
            <v>R2-009JJ-E004</v>
          </cell>
          <cell r="B751" t="str">
            <v>POWERTEK ELECTRIC</v>
          </cell>
          <cell r="C751" t="str">
            <v>CONTR SRV AGMT - M/R</v>
          </cell>
          <cell r="D751" t="str">
            <v>69995,C58237,1.0         FNID</v>
          </cell>
          <cell r="E751" t="str">
            <v>192933</v>
          </cell>
          <cell r="F751">
            <v>106.59</v>
          </cell>
          <cell r="G751">
            <v>39371</v>
          </cell>
          <cell r="H751">
            <v>39379</v>
          </cell>
        </row>
        <row r="752">
          <cell r="A752" t="str">
            <v>R2-009JJ-E004</v>
          </cell>
          <cell r="B752" t="str">
            <v>POWERTEK ELECTRIC</v>
          </cell>
          <cell r="C752" t="str">
            <v>CONTR SRV AGMT - M/R</v>
          </cell>
          <cell r="D752" t="str">
            <v>69186,C52533,12.0        FNID</v>
          </cell>
          <cell r="E752" t="str">
            <v>192937</v>
          </cell>
          <cell r="F752">
            <v>115.45</v>
          </cell>
          <cell r="G752">
            <v>39371</v>
          </cell>
          <cell r="H752">
            <v>39379</v>
          </cell>
        </row>
        <row r="753">
          <cell r="A753" t="str">
            <v>R2-009JJ-E004</v>
          </cell>
          <cell r="B753" t="str">
            <v>POWERTEK ELECTRIC</v>
          </cell>
          <cell r="C753" t="str">
            <v>CONTR SRV AGMT - M/R</v>
          </cell>
          <cell r="D753" t="str">
            <v>69995,C58237,1.0         FNID</v>
          </cell>
          <cell r="E753" t="str">
            <v>192940</v>
          </cell>
          <cell r="F753">
            <v>3.79</v>
          </cell>
          <cell r="G753">
            <v>39371</v>
          </cell>
          <cell r="H753">
            <v>39379</v>
          </cell>
        </row>
        <row r="754">
          <cell r="A754" t="str">
            <v>R2-009JJ-E004</v>
          </cell>
          <cell r="B754" t="str">
            <v>POWERTEK ELECTRIC</v>
          </cell>
          <cell r="C754" t="str">
            <v>CONTR SRV AGMT - M/R</v>
          </cell>
          <cell r="D754" t="str">
            <v>69186,C52533,12.0        FNID</v>
          </cell>
          <cell r="E754" t="str">
            <v>192944</v>
          </cell>
          <cell r="F754">
            <v>12.58</v>
          </cell>
          <cell r="G754">
            <v>39373</v>
          </cell>
          <cell r="H754">
            <v>39379</v>
          </cell>
        </row>
        <row r="755">
          <cell r="A755" t="str">
            <v>R2-009JJ-E004</v>
          </cell>
          <cell r="B755" t="str">
            <v>POWERTEK ELECTRIC</v>
          </cell>
          <cell r="C755" t="str">
            <v>CONTR SRV AGMT - M/R</v>
          </cell>
          <cell r="D755" t="str">
            <v>69186,C52533,12.0        FNID</v>
          </cell>
          <cell r="E755" t="str">
            <v>193776</v>
          </cell>
          <cell r="F755">
            <v>6135.94</v>
          </cell>
          <cell r="G755">
            <v>39378</v>
          </cell>
          <cell r="H755">
            <v>39386</v>
          </cell>
        </row>
        <row r="756">
          <cell r="A756" t="str">
            <v>R2-009JJ-E004</v>
          </cell>
          <cell r="B756" t="str">
            <v>POWERTEK ELECTRIC</v>
          </cell>
          <cell r="C756" t="str">
            <v>CONTR SRV AGMT - M/R</v>
          </cell>
          <cell r="D756" t="str">
            <v>69995,C58237,1.0         FNID</v>
          </cell>
          <cell r="E756" t="str">
            <v>193778</v>
          </cell>
          <cell r="F756">
            <v>516.24</v>
          </cell>
          <cell r="G756">
            <v>39378</v>
          </cell>
          <cell r="H756">
            <v>39386</v>
          </cell>
        </row>
        <row r="757">
          <cell r="A757" t="str">
            <v>R2-009JJ-E004</v>
          </cell>
          <cell r="B757" t="str">
            <v>POWERTEK ELECTRIC</v>
          </cell>
          <cell r="C757" t="str">
            <v>CONTR SRV AGMT - M/R</v>
          </cell>
          <cell r="D757" t="str">
            <v>69186,C52533,12.0        FNID</v>
          </cell>
          <cell r="E757" t="str">
            <v>193780</v>
          </cell>
          <cell r="F757">
            <v>147.59</v>
          </cell>
          <cell r="G757">
            <v>39378</v>
          </cell>
          <cell r="H757">
            <v>39386</v>
          </cell>
        </row>
        <row r="758">
          <cell r="A758" t="str">
            <v>R2-009JJ-E004</v>
          </cell>
          <cell r="B758" t="str">
            <v>POWERTEK ELECTRIC</v>
          </cell>
          <cell r="C758" t="str">
            <v>CONTR SRV AGMT - M/R</v>
          </cell>
          <cell r="D758" t="str">
            <v>69995,C58237,1.0         FNID</v>
          </cell>
          <cell r="E758" t="str">
            <v>193782</v>
          </cell>
          <cell r="F758">
            <v>15.18</v>
          </cell>
          <cell r="G758">
            <v>39378</v>
          </cell>
          <cell r="H758">
            <v>39386</v>
          </cell>
        </row>
        <row r="759">
          <cell r="A759" t="str">
            <v>R2-009JJ-E004</v>
          </cell>
          <cell r="B759" t="str">
            <v>POWERTEK ELECTRIC</v>
          </cell>
          <cell r="C759" t="str">
            <v>CONTR SRV AGMT - M/R</v>
          </cell>
          <cell r="D759" t="str">
            <v>69186,C52533,12.0        FNID</v>
          </cell>
          <cell r="E759" t="str">
            <v>193785</v>
          </cell>
          <cell r="F759">
            <v>725.49</v>
          </cell>
          <cell r="G759">
            <v>39378</v>
          </cell>
          <cell r="H759">
            <v>39386</v>
          </cell>
        </row>
        <row r="760">
          <cell r="A760" t="str">
            <v>R2-009JJ-E004</v>
          </cell>
          <cell r="B760" t="str">
            <v>POWERTEK ELECTRIC</v>
          </cell>
          <cell r="C760" t="str">
            <v>CONTR SRV AGMT - M/R</v>
          </cell>
          <cell r="D760" t="str">
            <v>69186,C52533,12.0        FNID</v>
          </cell>
          <cell r="E760" t="str">
            <v>194645</v>
          </cell>
          <cell r="F760">
            <v>18391.84</v>
          </cell>
          <cell r="G760">
            <v>39385</v>
          </cell>
          <cell r="H760">
            <v>39393</v>
          </cell>
        </row>
        <row r="761">
          <cell r="A761" t="str">
            <v>R2-009JJ-E004</v>
          </cell>
          <cell r="B761" t="str">
            <v>POWERTEK ELECTRIC</v>
          </cell>
          <cell r="C761" t="str">
            <v>CONTR SRV AGMT - M/R</v>
          </cell>
          <cell r="D761" t="str">
            <v>69995,C58237,1.0         FNID</v>
          </cell>
          <cell r="E761" t="str">
            <v>194647</v>
          </cell>
          <cell r="F761">
            <v>1242.94</v>
          </cell>
          <cell r="G761">
            <v>39385</v>
          </cell>
          <cell r="H761">
            <v>39393</v>
          </cell>
        </row>
        <row r="762">
          <cell r="A762" t="str">
            <v>R2-009JJ-E004</v>
          </cell>
          <cell r="B762" t="str">
            <v>POWERTEK ELECTRIC</v>
          </cell>
          <cell r="C762" t="str">
            <v>CONTR SRV AGMT - M/R</v>
          </cell>
          <cell r="D762" t="str">
            <v>69186,C52533,12.0        FNID</v>
          </cell>
          <cell r="E762" t="str">
            <v>194651</v>
          </cell>
          <cell r="F762">
            <v>241.44</v>
          </cell>
          <cell r="G762">
            <v>39385</v>
          </cell>
          <cell r="H762">
            <v>39393</v>
          </cell>
        </row>
        <row r="763">
          <cell r="A763" t="str">
            <v>R2-009JJ-E004</v>
          </cell>
          <cell r="B763" t="str">
            <v>POWERTEK ELECTRIC</v>
          </cell>
          <cell r="C763" t="str">
            <v>CONTR SRV AGMT - M/R</v>
          </cell>
          <cell r="D763" t="str">
            <v>69995,C58237,1.0         FNID</v>
          </cell>
          <cell r="E763" t="str">
            <v>194653</v>
          </cell>
          <cell r="F763">
            <v>41.74</v>
          </cell>
          <cell r="G763">
            <v>39385</v>
          </cell>
          <cell r="H763">
            <v>39393</v>
          </cell>
        </row>
        <row r="764">
          <cell r="A764" t="str">
            <v>R2-009JJ-E004</v>
          </cell>
          <cell r="B764" t="str">
            <v>POWERTEK ELECTRIC</v>
          </cell>
          <cell r="C764" t="str">
            <v>CONTR SRV AGMT - M/R</v>
          </cell>
          <cell r="D764" t="str">
            <v>69186,C52533,12.0        FNID</v>
          </cell>
          <cell r="E764" t="str">
            <v>194657</v>
          </cell>
          <cell r="F764">
            <v>6800.55</v>
          </cell>
          <cell r="G764">
            <v>39385</v>
          </cell>
          <cell r="H764">
            <v>39393</v>
          </cell>
        </row>
        <row r="765">
          <cell r="A765" t="str">
            <v>R2-009JJ-E004</v>
          </cell>
          <cell r="B765" t="str">
            <v>POWERTEK ELECTRIC</v>
          </cell>
          <cell r="C765" t="str">
            <v>CONTR SRV AGMT - M/R</v>
          </cell>
          <cell r="D765" t="str">
            <v>69186,C52533,12.0        FNID</v>
          </cell>
          <cell r="E765" t="str">
            <v>195542</v>
          </cell>
          <cell r="F765">
            <v>12619.07</v>
          </cell>
          <cell r="G765">
            <v>39388</v>
          </cell>
          <cell r="H765">
            <v>39401</v>
          </cell>
        </row>
        <row r="766">
          <cell r="A766" t="str">
            <v>R2-009JJ-E004</v>
          </cell>
          <cell r="B766" t="str">
            <v>POWERTEK ELECTRIC</v>
          </cell>
          <cell r="C766" t="str">
            <v>CONTR SRV AGMT - M/R</v>
          </cell>
          <cell r="D766" t="str">
            <v>69995,C58237,1.0         FNID</v>
          </cell>
          <cell r="E766" t="str">
            <v>195546</v>
          </cell>
          <cell r="F766">
            <v>1750.64</v>
          </cell>
          <cell r="G766">
            <v>39393</v>
          </cell>
          <cell r="H766">
            <v>39401</v>
          </cell>
        </row>
        <row r="767">
          <cell r="A767" t="str">
            <v>R2-009JJ-E004</v>
          </cell>
          <cell r="B767" t="str">
            <v>POWERTEK ELECTRIC</v>
          </cell>
          <cell r="C767" t="str">
            <v>CONTR SRV AGMT - M/R</v>
          </cell>
          <cell r="D767" t="str">
            <v>69186,C52533,12.0        FNID</v>
          </cell>
          <cell r="E767" t="str">
            <v>195554</v>
          </cell>
          <cell r="F767">
            <v>77.430000000000007</v>
          </cell>
          <cell r="G767">
            <v>39388</v>
          </cell>
          <cell r="H767">
            <v>39401</v>
          </cell>
        </row>
        <row r="768">
          <cell r="A768" t="str">
            <v>R2-009JJ-E004</v>
          </cell>
          <cell r="B768" t="str">
            <v>POWERTEK ELECTRIC</v>
          </cell>
          <cell r="C768" t="str">
            <v>CONTR SRV AGMT - M/R</v>
          </cell>
          <cell r="D768" t="str">
            <v>69995,C58237,1.0         FNID</v>
          </cell>
          <cell r="E768" t="str">
            <v>195556</v>
          </cell>
          <cell r="F768">
            <v>72.09</v>
          </cell>
          <cell r="G768">
            <v>39393</v>
          </cell>
          <cell r="H768">
            <v>39401</v>
          </cell>
        </row>
        <row r="769">
          <cell r="A769" t="str">
            <v>R2-009JJ-E004</v>
          </cell>
          <cell r="B769" t="str">
            <v>POWERTEK ELECTRIC</v>
          </cell>
          <cell r="C769" t="str">
            <v>CONTR SRV AGMT - M/R</v>
          </cell>
          <cell r="D769" t="str">
            <v>69186,C52533,12.0        FNID</v>
          </cell>
          <cell r="E769" t="str">
            <v>195564</v>
          </cell>
          <cell r="F769">
            <v>5978.39</v>
          </cell>
          <cell r="G769">
            <v>39393</v>
          </cell>
          <cell r="H769">
            <v>39401</v>
          </cell>
        </row>
        <row r="770">
          <cell r="A770" t="str">
            <v>R2-009JJ-E004</v>
          </cell>
          <cell r="B770" t="str">
            <v>POWERTEK ELECTRIC</v>
          </cell>
          <cell r="C770" t="str">
            <v>CONTR SRV AGMT - M/R</v>
          </cell>
          <cell r="D770" t="str">
            <v>69186,C52533,12.0        FNID</v>
          </cell>
          <cell r="E770" t="str">
            <v>196298</v>
          </cell>
          <cell r="F770">
            <v>5863.26</v>
          </cell>
          <cell r="G770">
            <v>39399</v>
          </cell>
          <cell r="H770">
            <v>39406</v>
          </cell>
        </row>
        <row r="771">
          <cell r="A771" t="str">
            <v>R2-009JJ-E004</v>
          </cell>
          <cell r="B771" t="str">
            <v>POWERTEK ELECTRIC</v>
          </cell>
          <cell r="C771" t="str">
            <v>CONTR SRV AGMT - M/R</v>
          </cell>
          <cell r="D771" t="str">
            <v>69995,C58237,1.0         FNID</v>
          </cell>
          <cell r="E771" t="str">
            <v>196300</v>
          </cell>
          <cell r="F771">
            <v>702.78</v>
          </cell>
          <cell r="G771">
            <v>39399</v>
          </cell>
          <cell r="H771">
            <v>39406</v>
          </cell>
        </row>
        <row r="772">
          <cell r="A772" t="str">
            <v>R2-009JJ-E004</v>
          </cell>
          <cell r="B772" t="str">
            <v>POWERTEK ELECTRIC</v>
          </cell>
          <cell r="C772" t="str">
            <v>CONTR SRV AGMT - M/R</v>
          </cell>
          <cell r="D772" t="str">
            <v>69186,C52533,12.0        FNID</v>
          </cell>
          <cell r="E772" t="str">
            <v>196304</v>
          </cell>
          <cell r="F772">
            <v>62.05</v>
          </cell>
          <cell r="G772">
            <v>39399</v>
          </cell>
          <cell r="H772">
            <v>39406</v>
          </cell>
        </row>
        <row r="773">
          <cell r="A773" t="str">
            <v>R2-009JJ-E004</v>
          </cell>
          <cell r="B773" t="str">
            <v>POWERTEK ELECTRIC</v>
          </cell>
          <cell r="C773" t="str">
            <v>CONTR SRV AGMT - M/R</v>
          </cell>
          <cell r="D773" t="str">
            <v>69995,C58237,1.0         FNID</v>
          </cell>
          <cell r="E773" t="str">
            <v>196305</v>
          </cell>
          <cell r="F773">
            <v>15.18</v>
          </cell>
          <cell r="G773">
            <v>39399</v>
          </cell>
          <cell r="H773">
            <v>39406</v>
          </cell>
        </row>
        <row r="774">
          <cell r="A774" t="str">
            <v>R2-009JJ-E004</v>
          </cell>
          <cell r="B774" t="str">
            <v>POWERTEK ELECTRIC</v>
          </cell>
          <cell r="C774" t="str">
            <v>CONTR SRV AGMT - M/R</v>
          </cell>
          <cell r="D774" t="str">
            <v>69186,C52533,12.0        FNID</v>
          </cell>
          <cell r="E774" t="str">
            <v>196309</v>
          </cell>
          <cell r="F774">
            <v>1367.82</v>
          </cell>
          <cell r="G774">
            <v>39399</v>
          </cell>
          <cell r="H774">
            <v>39406</v>
          </cell>
        </row>
        <row r="775">
          <cell r="A775" t="str">
            <v>R2-009JJ-E004</v>
          </cell>
          <cell r="B775" t="str">
            <v>POWERTEK ELECTRIC</v>
          </cell>
          <cell r="C775" t="str">
            <v>CONTR SRV AGMT - M/R</v>
          </cell>
          <cell r="D775" t="str">
            <v>69186,C52533,12.0        FNID</v>
          </cell>
          <cell r="E775" t="str">
            <v>196979</v>
          </cell>
          <cell r="F775">
            <v>7280.68</v>
          </cell>
          <cell r="G775">
            <v>39406</v>
          </cell>
          <cell r="H775">
            <v>39414</v>
          </cell>
        </row>
        <row r="776">
          <cell r="A776" t="str">
            <v>R2-009JJ-E004</v>
          </cell>
          <cell r="B776" t="str">
            <v>POWERTEK ELECTRIC</v>
          </cell>
          <cell r="C776" t="str">
            <v>CONTR SRV AGMT - M/R</v>
          </cell>
          <cell r="D776" t="str">
            <v>69995,C58237,1.0         FNID</v>
          </cell>
          <cell r="E776" t="str">
            <v>196980</v>
          </cell>
          <cell r="F776">
            <v>87.73</v>
          </cell>
          <cell r="G776">
            <v>39406</v>
          </cell>
          <cell r="H776">
            <v>39414</v>
          </cell>
        </row>
        <row r="777">
          <cell r="A777" t="str">
            <v>R2-009JJ-E004</v>
          </cell>
          <cell r="B777" t="str">
            <v>POWERTEK ELECTRIC</v>
          </cell>
          <cell r="C777" t="str">
            <v>CONTR SRV AGMT - M/R</v>
          </cell>
          <cell r="D777" t="str">
            <v>69186,C52533,12.0        FNID</v>
          </cell>
          <cell r="E777" t="str">
            <v>196983</v>
          </cell>
          <cell r="F777">
            <v>99.73</v>
          </cell>
          <cell r="G777">
            <v>39406</v>
          </cell>
          <cell r="H777">
            <v>39414</v>
          </cell>
        </row>
        <row r="778">
          <cell r="A778" t="str">
            <v>R2-009JJ-E004</v>
          </cell>
          <cell r="B778" t="str">
            <v>POWERTEK ELECTRIC</v>
          </cell>
          <cell r="C778" t="str">
            <v>CONTR SRV AGMT - M/R</v>
          </cell>
          <cell r="D778" t="str">
            <v>69186,C52533,12.0        FNID</v>
          </cell>
          <cell r="E778" t="str">
            <v>196987</v>
          </cell>
          <cell r="F778">
            <v>5601.49</v>
          </cell>
          <cell r="G778">
            <v>39405</v>
          </cell>
          <cell r="H778">
            <v>39414</v>
          </cell>
        </row>
        <row r="779">
          <cell r="A779" t="str">
            <v>R2-009JJ-E004</v>
          </cell>
          <cell r="B779" t="str">
            <v>POWERTEK ELECTRIC</v>
          </cell>
          <cell r="C779" t="str">
            <v>CONTR SRV AGMT - M/R</v>
          </cell>
          <cell r="D779" t="str">
            <v>69186,C52533,12.0        FNID</v>
          </cell>
          <cell r="E779" t="str">
            <v>197738</v>
          </cell>
          <cell r="F779">
            <v>5175.9399999999996</v>
          </cell>
          <cell r="G779">
            <v>39413</v>
          </cell>
          <cell r="H779">
            <v>39421</v>
          </cell>
        </row>
        <row r="780">
          <cell r="A780" t="str">
            <v>R2-009JJ-E004</v>
          </cell>
          <cell r="B780" t="str">
            <v>POWERTEK ELECTRIC</v>
          </cell>
          <cell r="C780" t="str">
            <v>CONTR SRV AGMT - M/R</v>
          </cell>
          <cell r="D780" t="str">
            <v>69995,C58237,1.0         FNID</v>
          </cell>
          <cell r="E780" t="str">
            <v>197740</v>
          </cell>
          <cell r="F780">
            <v>488.55</v>
          </cell>
          <cell r="G780">
            <v>39413</v>
          </cell>
          <cell r="H780">
            <v>39421</v>
          </cell>
        </row>
        <row r="781">
          <cell r="A781" t="str">
            <v>R2-009JJ-E004</v>
          </cell>
          <cell r="B781" t="str">
            <v>POWERTEK ELECTRIC</v>
          </cell>
          <cell r="C781" t="str">
            <v>CONTR SRV AGMT - M/R</v>
          </cell>
          <cell r="D781" t="str">
            <v>69998,C58237,5.0         FNID</v>
          </cell>
          <cell r="E781" t="str">
            <v>197740</v>
          </cell>
          <cell r="F781">
            <v>1673.09</v>
          </cell>
          <cell r="G781">
            <v>39413</v>
          </cell>
          <cell r="H781">
            <v>39421</v>
          </cell>
        </row>
        <row r="782">
          <cell r="A782" t="str">
            <v>R2-009JJ-E004</v>
          </cell>
          <cell r="B782" t="str">
            <v>POWERTEK ELECTRIC</v>
          </cell>
          <cell r="C782" t="str">
            <v>CONTR SRV AGMT - M/R</v>
          </cell>
          <cell r="D782" t="str">
            <v>69186,C52533,12.0        FNID</v>
          </cell>
          <cell r="E782" t="str">
            <v>197743</v>
          </cell>
          <cell r="F782">
            <v>90.41</v>
          </cell>
          <cell r="G782">
            <v>39413</v>
          </cell>
          <cell r="H782">
            <v>39421</v>
          </cell>
        </row>
        <row r="783">
          <cell r="A783" t="str">
            <v>R2-009JJ-E004</v>
          </cell>
          <cell r="B783" t="str">
            <v>POWERTEK ELECTRIC</v>
          </cell>
          <cell r="C783" t="str">
            <v>CONTR SRV AGMT - M/R</v>
          </cell>
          <cell r="D783" t="str">
            <v>69995,C58237,1.0         FNID</v>
          </cell>
          <cell r="E783" t="str">
            <v>197745</v>
          </cell>
          <cell r="F783">
            <v>22.78</v>
          </cell>
          <cell r="G783">
            <v>39413</v>
          </cell>
          <cell r="H783">
            <v>39421</v>
          </cell>
        </row>
        <row r="784">
          <cell r="A784" t="str">
            <v>R2-009JJ-E004</v>
          </cell>
          <cell r="B784" t="str">
            <v>POWERTEK ELECTRIC</v>
          </cell>
          <cell r="C784" t="str">
            <v>CONTR SRV AGMT - M/R</v>
          </cell>
          <cell r="D784" t="str">
            <v>69998,C58237,5.0         FNID</v>
          </cell>
          <cell r="E784" t="str">
            <v>197745</v>
          </cell>
          <cell r="F784">
            <v>72.52</v>
          </cell>
          <cell r="G784">
            <v>39413</v>
          </cell>
          <cell r="H784">
            <v>39421</v>
          </cell>
        </row>
        <row r="785">
          <cell r="A785" t="str">
            <v>R2-009JJ-E004</v>
          </cell>
          <cell r="B785" t="str">
            <v>POWERTEK ELECTRIC</v>
          </cell>
          <cell r="C785" t="str">
            <v>CONTR SRV AGMT - M/R</v>
          </cell>
          <cell r="D785" t="str">
            <v>69186,C52533,12.0        FNID</v>
          </cell>
          <cell r="E785" t="str">
            <v>197748</v>
          </cell>
          <cell r="F785">
            <v>3782.68</v>
          </cell>
          <cell r="G785">
            <v>39413</v>
          </cell>
          <cell r="H785">
            <v>39421</v>
          </cell>
        </row>
        <row r="786">
          <cell r="A786" t="str">
            <v>R2-009JJ-E004</v>
          </cell>
          <cell r="B786" t="str">
            <v>POWERTEK ELECTRIC</v>
          </cell>
          <cell r="C786" t="str">
            <v>CONTR SRV AGMT - M/R</v>
          </cell>
          <cell r="D786" t="str">
            <v>69186,C52533,12.0        FNID</v>
          </cell>
          <cell r="E786" t="str">
            <v>198624</v>
          </cell>
          <cell r="F786">
            <v>6846.04</v>
          </cell>
          <cell r="G786">
            <v>39393</v>
          </cell>
          <cell r="H786">
            <v>39428</v>
          </cell>
        </row>
        <row r="787">
          <cell r="A787" t="str">
            <v>R2-009JJ-E004</v>
          </cell>
          <cell r="B787" t="str">
            <v>POWERTEK ELECTRIC</v>
          </cell>
          <cell r="C787" t="str">
            <v>CONTR SRV AGMT - M/R</v>
          </cell>
          <cell r="D787" t="str">
            <v>69995,C58237,1.0         FNID</v>
          </cell>
          <cell r="E787" t="str">
            <v>198625</v>
          </cell>
          <cell r="F787">
            <v>594.23</v>
          </cell>
          <cell r="G787">
            <v>39420</v>
          </cell>
          <cell r="H787">
            <v>39428</v>
          </cell>
        </row>
        <row r="788">
          <cell r="A788" t="str">
            <v>R2-009JJ-E004</v>
          </cell>
          <cell r="B788" t="str">
            <v>POWERTEK ELECTRIC</v>
          </cell>
          <cell r="C788" t="str">
            <v>CONTR SRV AGMT - M/R</v>
          </cell>
          <cell r="D788" t="str">
            <v>69186,C52533,12.0        FNID</v>
          </cell>
          <cell r="E788" t="str">
            <v>198633</v>
          </cell>
          <cell r="F788">
            <v>35.01</v>
          </cell>
          <cell r="G788">
            <v>39393</v>
          </cell>
          <cell r="H788">
            <v>39428</v>
          </cell>
        </row>
        <row r="789">
          <cell r="A789" t="str">
            <v>R2-009JJ-E004</v>
          </cell>
          <cell r="B789" t="str">
            <v>POWERTEK ELECTRIC</v>
          </cell>
          <cell r="C789" t="str">
            <v>CONTR SRV AGMT - M/R</v>
          </cell>
          <cell r="D789" t="str">
            <v>69995,C58237,1.0         FNID</v>
          </cell>
          <cell r="E789" t="str">
            <v>198634</v>
          </cell>
          <cell r="F789">
            <v>22.77</v>
          </cell>
          <cell r="G789">
            <v>39420</v>
          </cell>
          <cell r="H789">
            <v>39428</v>
          </cell>
        </row>
        <row r="790">
          <cell r="A790" t="str">
            <v>R2-009JJ-E004</v>
          </cell>
          <cell r="B790" t="str">
            <v>POWERTEK ELECTRIC</v>
          </cell>
          <cell r="C790" t="str">
            <v>CONTR SRV AGMT - M/R</v>
          </cell>
          <cell r="D790" t="str">
            <v>69186,C52533,12.0        FNID</v>
          </cell>
          <cell r="E790" t="str">
            <v>199321</v>
          </cell>
          <cell r="F790">
            <v>8987.16</v>
          </cell>
          <cell r="G790">
            <v>39426</v>
          </cell>
          <cell r="H790">
            <v>39434</v>
          </cell>
        </row>
        <row r="791">
          <cell r="A791" t="str">
            <v>R2-009JJ-E004</v>
          </cell>
          <cell r="B791" t="str">
            <v>POWERTEK ELECTRIC</v>
          </cell>
          <cell r="C791" t="str">
            <v>CONTR SRV AGMT - M/R</v>
          </cell>
          <cell r="D791" t="str">
            <v>69995,C58237,1.0         FNID</v>
          </cell>
          <cell r="E791" t="str">
            <v>199325</v>
          </cell>
          <cell r="F791">
            <v>1073.53</v>
          </cell>
          <cell r="G791">
            <v>39427</v>
          </cell>
          <cell r="H791">
            <v>39434</v>
          </cell>
        </row>
        <row r="792">
          <cell r="A792" t="str">
            <v>R2-009JJ-E004</v>
          </cell>
          <cell r="B792" t="str">
            <v>POWERTEK ELECTRIC</v>
          </cell>
          <cell r="C792" t="str">
            <v>CONTR SRV AGMT - M/R</v>
          </cell>
          <cell r="D792" t="str">
            <v>69998,C58237,5.0         FNID</v>
          </cell>
          <cell r="E792" t="str">
            <v>199325</v>
          </cell>
          <cell r="F792">
            <v>306.76</v>
          </cell>
          <cell r="G792">
            <v>39427</v>
          </cell>
          <cell r="H792">
            <v>39434</v>
          </cell>
        </row>
        <row r="793">
          <cell r="A793" t="str">
            <v>R2-009JJ-E004</v>
          </cell>
          <cell r="B793" t="str">
            <v>POWERTEK ELECTRIC</v>
          </cell>
          <cell r="C793" t="str">
            <v>CONTR SRV AGMT - M/R</v>
          </cell>
          <cell r="D793" t="str">
            <v>69186,C52533,12.0        FNID</v>
          </cell>
          <cell r="E793" t="str">
            <v>199335</v>
          </cell>
          <cell r="F793">
            <v>106.99</v>
          </cell>
          <cell r="G793">
            <v>39426</v>
          </cell>
          <cell r="H793">
            <v>39434</v>
          </cell>
        </row>
        <row r="794">
          <cell r="A794" t="str">
            <v>R2-009JJ-E004</v>
          </cell>
          <cell r="B794" t="str">
            <v>POWERTEK ELECTRIC</v>
          </cell>
          <cell r="C794" t="str">
            <v>CONTR SRV AGMT - M/R</v>
          </cell>
          <cell r="D794" t="str">
            <v>69995,C58237,1.0         FNID</v>
          </cell>
          <cell r="E794" t="str">
            <v>199338</v>
          </cell>
          <cell r="F794">
            <v>34.15</v>
          </cell>
          <cell r="G794">
            <v>39427</v>
          </cell>
          <cell r="H794">
            <v>39434</v>
          </cell>
        </row>
        <row r="795">
          <cell r="A795" t="str">
            <v>R2-009JJ-E004</v>
          </cell>
          <cell r="B795" t="str">
            <v>POWERTEK ELECTRIC</v>
          </cell>
          <cell r="C795" t="str">
            <v>CONTR SRV AGMT - M/R</v>
          </cell>
          <cell r="D795" t="str">
            <v>69998,C58237,5.0         FNID</v>
          </cell>
          <cell r="E795" t="str">
            <v>199338</v>
          </cell>
          <cell r="F795">
            <v>10.39</v>
          </cell>
          <cell r="G795">
            <v>39427</v>
          </cell>
          <cell r="H795">
            <v>39434</v>
          </cell>
        </row>
        <row r="796">
          <cell r="A796" t="str">
            <v>R2-009JJ-E004</v>
          </cell>
          <cell r="B796" t="str">
            <v>POWERTEK ELECTRIC</v>
          </cell>
          <cell r="C796" t="str">
            <v>CONTR SRV AGMT - M/R</v>
          </cell>
          <cell r="D796" t="str">
            <v>69186,C52533,12.0        FNID</v>
          </cell>
          <cell r="E796" t="str">
            <v>199346</v>
          </cell>
          <cell r="F796">
            <v>2397.27</v>
          </cell>
          <cell r="G796">
            <v>39422</v>
          </cell>
          <cell r="H796">
            <v>39434</v>
          </cell>
        </row>
        <row r="797">
          <cell r="A797" t="str">
            <v>R2-009JJ-E004</v>
          </cell>
          <cell r="B797" t="str">
            <v>POWERTEK ELECTRIC</v>
          </cell>
          <cell r="C797" t="str">
            <v>CONTR SRV AGMT - M/R</v>
          </cell>
          <cell r="D797" t="str">
            <v>69186,C52533,12.0        FNID</v>
          </cell>
          <cell r="E797" t="str">
            <v>199799</v>
          </cell>
          <cell r="F797">
            <v>6860.17</v>
          </cell>
          <cell r="G797">
            <v>39434</v>
          </cell>
          <cell r="H797">
            <v>39437</v>
          </cell>
        </row>
        <row r="798">
          <cell r="A798" t="str">
            <v>R2-009JJ-E004</v>
          </cell>
          <cell r="B798" t="str">
            <v>POWERTEK ELECTRIC</v>
          </cell>
          <cell r="C798" t="str">
            <v>CONTR SRV AGMT - M/R</v>
          </cell>
          <cell r="D798" t="str">
            <v>69995,C58237,1.0         FNID</v>
          </cell>
          <cell r="E798" t="str">
            <v>199803</v>
          </cell>
          <cell r="F798">
            <v>832.25</v>
          </cell>
          <cell r="G798">
            <v>39434</v>
          </cell>
          <cell r="H798">
            <v>39437</v>
          </cell>
        </row>
        <row r="799">
          <cell r="A799" t="str">
            <v>R2-009JJ-E004</v>
          </cell>
          <cell r="B799" t="str">
            <v>POWERTEK ELECTRIC</v>
          </cell>
          <cell r="C799" t="str">
            <v>CONTR SRV AGMT - M/R</v>
          </cell>
          <cell r="D799" t="str">
            <v>69186,C52533,12.0        FNID</v>
          </cell>
          <cell r="E799" t="str">
            <v>199808</v>
          </cell>
          <cell r="F799">
            <v>75.88</v>
          </cell>
          <cell r="G799">
            <v>39434</v>
          </cell>
          <cell r="H799">
            <v>39437</v>
          </cell>
        </row>
        <row r="800">
          <cell r="A800" t="str">
            <v>R2-009JJ-E004</v>
          </cell>
          <cell r="B800" t="str">
            <v>POWERTEK ELECTRIC</v>
          </cell>
          <cell r="C800" t="str">
            <v>CONTR SRV AGMT - M/R</v>
          </cell>
          <cell r="D800" t="str">
            <v>69995,C58237,1.0         FNID</v>
          </cell>
          <cell r="E800" t="str">
            <v>199811</v>
          </cell>
          <cell r="F800">
            <v>30.36</v>
          </cell>
          <cell r="G800">
            <v>39434</v>
          </cell>
          <cell r="H800">
            <v>39437</v>
          </cell>
        </row>
        <row r="801">
          <cell r="A801" t="str">
            <v>R2-009JJ-E004</v>
          </cell>
          <cell r="B801" t="str">
            <v>POWERTEK ELECTRIC</v>
          </cell>
          <cell r="C801" t="str">
            <v>CONTR SRV AGMT - M/R</v>
          </cell>
          <cell r="D801" t="str">
            <v>69186,C52533,12.0        FNID</v>
          </cell>
          <cell r="E801" t="str">
            <v>199817</v>
          </cell>
          <cell r="F801">
            <v>112.08</v>
          </cell>
          <cell r="G801">
            <v>39434</v>
          </cell>
          <cell r="H801">
            <v>39437</v>
          </cell>
        </row>
        <row r="802">
          <cell r="A802" t="str">
            <v>R2-009JJ-E004</v>
          </cell>
          <cell r="B802" t="str">
            <v>POWERTEK ELECTRIC</v>
          </cell>
          <cell r="C802" t="str">
            <v>CONTR SRV AGMT - M/R</v>
          </cell>
          <cell r="D802" t="str">
            <v>69186,C52533,12.0        FNID</v>
          </cell>
          <cell r="E802" t="str">
            <v>200290</v>
          </cell>
          <cell r="F802">
            <v>1719.62</v>
          </cell>
          <cell r="G802">
            <v>39436</v>
          </cell>
          <cell r="H802">
            <v>39443</v>
          </cell>
        </row>
        <row r="803">
          <cell r="A803" t="str">
            <v>R2-009JJ-E004</v>
          </cell>
          <cell r="B803" t="str">
            <v>POWERTEK ELECTRIC</v>
          </cell>
          <cell r="C803" t="str">
            <v>CONTR SRV AGMT - M/R</v>
          </cell>
          <cell r="D803" t="str">
            <v>69995,C58237,1.0         FNID</v>
          </cell>
          <cell r="E803" t="str">
            <v>200295</v>
          </cell>
          <cell r="F803">
            <v>229.13</v>
          </cell>
          <cell r="G803">
            <v>39442</v>
          </cell>
          <cell r="H803">
            <v>39443</v>
          </cell>
        </row>
        <row r="804">
          <cell r="A804" t="str">
            <v>R2-009JJ-E004</v>
          </cell>
          <cell r="B804" t="str">
            <v>POWERTEK ELECTRIC</v>
          </cell>
          <cell r="C804" t="str">
            <v>CONTR SRV AGMT - M/R</v>
          </cell>
          <cell r="D804" t="str">
            <v>69186,C52533,12.0        FNID</v>
          </cell>
          <cell r="E804" t="str">
            <v>200300</v>
          </cell>
          <cell r="F804">
            <v>25.59</v>
          </cell>
          <cell r="G804">
            <v>39436</v>
          </cell>
          <cell r="H804">
            <v>39443</v>
          </cell>
        </row>
        <row r="805">
          <cell r="A805" t="str">
            <v>R2-009JJ-E004</v>
          </cell>
          <cell r="B805" t="str">
            <v>POWERTEK ELECTRIC</v>
          </cell>
          <cell r="C805" t="str">
            <v>CONTR SRV AGMT - M/R</v>
          </cell>
          <cell r="D805" t="str">
            <v>69995,C58237,1.0         FNID</v>
          </cell>
          <cell r="E805" t="str">
            <v>200304</v>
          </cell>
          <cell r="F805">
            <v>7.59</v>
          </cell>
          <cell r="G805">
            <v>39442</v>
          </cell>
          <cell r="H805">
            <v>39443</v>
          </cell>
        </row>
        <row r="806">
          <cell r="A806" t="str">
            <v>R2-009JJ-E004</v>
          </cell>
          <cell r="B806" t="str">
            <v>POWERTEK ELECTRIC</v>
          </cell>
          <cell r="C806" t="str">
            <v>CONTR SRV AGMT - M/R</v>
          </cell>
          <cell r="D806" t="str">
            <v>69186,C52533,12.0        FNID</v>
          </cell>
          <cell r="E806" t="str">
            <v>200308</v>
          </cell>
          <cell r="F806">
            <v>13</v>
          </cell>
          <cell r="G806">
            <v>39433</v>
          </cell>
          <cell r="H806">
            <v>39443</v>
          </cell>
        </row>
        <row r="807">
          <cell r="A807" t="str">
            <v>R2-009JJ-E004</v>
          </cell>
          <cell r="B807" t="str">
            <v>POWERTEK ELECTRIC</v>
          </cell>
          <cell r="C807" t="str">
            <v>CONTR SRV AGMT - M/R</v>
          </cell>
          <cell r="D807" t="str">
            <v>69186,C52533,12.0        FNID</v>
          </cell>
          <cell r="E807" t="str">
            <v>200642</v>
          </cell>
          <cell r="F807">
            <v>2709.94</v>
          </cell>
          <cell r="G807">
            <v>39436</v>
          </cell>
          <cell r="H807">
            <v>39444</v>
          </cell>
        </row>
        <row r="808">
          <cell r="A808" t="str">
            <v>R2-009JJ-E004</v>
          </cell>
          <cell r="B808" t="str">
            <v>POWERTEK ELECTRIC</v>
          </cell>
          <cell r="C808" t="str">
            <v>CONTR SRV AGMT - M/R</v>
          </cell>
          <cell r="D808" t="str">
            <v>69995,C58237,1.0         FNID</v>
          </cell>
          <cell r="E808" t="str">
            <v>200646</v>
          </cell>
          <cell r="F808">
            <v>127.6</v>
          </cell>
          <cell r="G808">
            <v>39443</v>
          </cell>
          <cell r="H808">
            <v>39444</v>
          </cell>
        </row>
        <row r="809">
          <cell r="A809" t="str">
            <v>R2-009JJ-E004</v>
          </cell>
          <cell r="B809" t="str">
            <v>POWERTEK ELECTRIC</v>
          </cell>
          <cell r="C809" t="str">
            <v>CONTR SRV AGMT - M/R</v>
          </cell>
          <cell r="D809" t="str">
            <v>69186,C52533,12.0        FNID</v>
          </cell>
          <cell r="E809" t="str">
            <v>200651</v>
          </cell>
          <cell r="F809">
            <v>67.209999999999994</v>
          </cell>
          <cell r="G809">
            <v>39436</v>
          </cell>
          <cell r="H809">
            <v>39444</v>
          </cell>
        </row>
        <row r="810">
          <cell r="A810" t="str">
            <v>R2-009JJ-E004</v>
          </cell>
          <cell r="B810" t="str">
            <v>POWERTEK ELECTRIC</v>
          </cell>
          <cell r="C810" t="str">
            <v>CONTR SRV AGMT - M/R</v>
          </cell>
          <cell r="D810" t="str">
            <v>69186,C52533,12.0        FNID</v>
          </cell>
          <cell r="E810" t="str">
            <v>200938</v>
          </cell>
          <cell r="F810">
            <v>1519</v>
          </cell>
          <cell r="G810">
            <v>39442</v>
          </cell>
          <cell r="H810">
            <v>39450</v>
          </cell>
        </row>
        <row r="811">
          <cell r="A811" t="str">
            <v>R2-009JJ-E004</v>
          </cell>
          <cell r="B811" t="str">
            <v>POWERTEK ELECTRIC</v>
          </cell>
          <cell r="C811" t="str">
            <v>CONTR SRV AGMT - M/R</v>
          </cell>
          <cell r="D811" t="str">
            <v>69995,C58237,1.0         FNID</v>
          </cell>
          <cell r="E811" t="str">
            <v>200940</v>
          </cell>
          <cell r="F811">
            <v>179.77</v>
          </cell>
          <cell r="G811">
            <v>39447</v>
          </cell>
          <cell r="H811">
            <v>39450</v>
          </cell>
        </row>
        <row r="812">
          <cell r="A812" t="str">
            <v>R2-009JJ-E004</v>
          </cell>
          <cell r="B812" t="str">
            <v>POWERTEK ELECTRIC</v>
          </cell>
          <cell r="C812" t="str">
            <v>CONTR SRV AGMT - M/R</v>
          </cell>
          <cell r="D812" t="str">
            <v>69186,C52533,12.0        FNID</v>
          </cell>
          <cell r="E812" t="str">
            <v>200941</v>
          </cell>
          <cell r="F812">
            <v>40.65</v>
          </cell>
          <cell r="G812">
            <v>39442</v>
          </cell>
          <cell r="H812">
            <v>39450</v>
          </cell>
        </row>
        <row r="813">
          <cell r="A813" t="str">
            <v>R2-009JJ-E004</v>
          </cell>
          <cell r="B813" t="str">
            <v>POWERTEK ELECTRIC</v>
          </cell>
          <cell r="C813" t="str">
            <v>CONTR SRV AGMT - M/R</v>
          </cell>
          <cell r="D813" t="str">
            <v>69186,C52533,12.0        FNID</v>
          </cell>
          <cell r="E813" t="str">
            <v>200944</v>
          </cell>
          <cell r="F813">
            <v>502.65</v>
          </cell>
          <cell r="G813">
            <v>39447</v>
          </cell>
          <cell r="H813">
            <v>39450</v>
          </cell>
        </row>
        <row r="814">
          <cell r="A814" t="str">
            <v>R2-009JJ-E004</v>
          </cell>
          <cell r="B814" t="str">
            <v>POWERTEK ELECTRIC</v>
          </cell>
          <cell r="C814" t="str">
            <v>CONTR SRV AGMT - M/R</v>
          </cell>
          <cell r="D814" t="str">
            <v>69186,C52533,12.0        FNID</v>
          </cell>
          <cell r="E814" t="str">
            <v>201434</v>
          </cell>
          <cell r="F814">
            <v>2820.15</v>
          </cell>
          <cell r="G814">
            <v>39449</v>
          </cell>
          <cell r="H814">
            <v>39455</v>
          </cell>
        </row>
        <row r="815">
          <cell r="A815" t="str">
            <v>R2-009JJ-E004</v>
          </cell>
          <cell r="B815" t="str">
            <v>POWERTEK ELECTRIC</v>
          </cell>
          <cell r="C815" t="str">
            <v>CONTR SRV AGMT - M/R</v>
          </cell>
          <cell r="D815" t="str">
            <v>69995,C58237,1.0         FNID</v>
          </cell>
          <cell r="E815" t="str">
            <v>201437</v>
          </cell>
          <cell r="F815">
            <v>214.65</v>
          </cell>
          <cell r="G815">
            <v>39449</v>
          </cell>
          <cell r="H815">
            <v>39455</v>
          </cell>
        </row>
        <row r="816">
          <cell r="A816" t="str">
            <v>R2-009JJ-E004</v>
          </cell>
          <cell r="B816" t="str">
            <v>POWERTEK ELECTRIC</v>
          </cell>
          <cell r="C816" t="str">
            <v>CONTR SRV AGMT - M/R</v>
          </cell>
          <cell r="D816" t="str">
            <v>69186,C52533,12.0        FNID</v>
          </cell>
          <cell r="E816" t="str">
            <v>201443</v>
          </cell>
          <cell r="F816">
            <v>112.94</v>
          </cell>
          <cell r="G816">
            <v>39449</v>
          </cell>
          <cell r="H816">
            <v>39455</v>
          </cell>
        </row>
        <row r="817">
          <cell r="A817" t="str">
            <v>R2-009JJ-E004</v>
          </cell>
          <cell r="B817" t="str">
            <v>POWERTEK ELECTRIC</v>
          </cell>
          <cell r="C817" t="str">
            <v>CONTR SRV AGMT - M/R</v>
          </cell>
          <cell r="D817" t="str">
            <v>69995,C58237,1.0         FNID</v>
          </cell>
          <cell r="E817" t="str">
            <v>201447</v>
          </cell>
          <cell r="F817">
            <v>4.55</v>
          </cell>
          <cell r="G817">
            <v>39449</v>
          </cell>
          <cell r="H817">
            <v>39455</v>
          </cell>
        </row>
        <row r="818">
          <cell r="A818" t="str">
            <v>R2-009JJ-E004</v>
          </cell>
          <cell r="B818" t="str">
            <v>POWERTEK ELECTRIC</v>
          </cell>
          <cell r="C818" t="str">
            <v>CONTR SRV AGMT - M/R</v>
          </cell>
          <cell r="D818" t="str">
            <v>69186,C52533,12.0        FNID</v>
          </cell>
          <cell r="E818" t="str">
            <v>202026</v>
          </cell>
          <cell r="F818">
            <v>6441.5</v>
          </cell>
          <cell r="G818">
            <v>39456</v>
          </cell>
          <cell r="H818">
            <v>39463</v>
          </cell>
        </row>
        <row r="819">
          <cell r="A819" t="str">
            <v>R2-009JJ-E004</v>
          </cell>
          <cell r="B819" t="str">
            <v>POWERTEK ELECTRIC</v>
          </cell>
          <cell r="C819" t="str">
            <v>CONTR SRV AGMT - M/R</v>
          </cell>
          <cell r="D819" t="str">
            <v>69995,C58237,1.0         FNID</v>
          </cell>
          <cell r="E819" t="str">
            <v>202027</v>
          </cell>
          <cell r="F819">
            <v>513.33000000000004</v>
          </cell>
          <cell r="G819">
            <v>39456</v>
          </cell>
          <cell r="H819">
            <v>39463</v>
          </cell>
        </row>
        <row r="820">
          <cell r="A820" t="str">
            <v>R2-009JJ-E004</v>
          </cell>
          <cell r="B820" t="str">
            <v>POWERTEK ELECTRIC</v>
          </cell>
          <cell r="C820" t="str">
            <v>CONTR SRV AGMT - M/R</v>
          </cell>
          <cell r="D820" t="str">
            <v>69998,C58237,5.0         FNID</v>
          </cell>
          <cell r="E820" t="str">
            <v>202027</v>
          </cell>
          <cell r="F820">
            <v>517.62</v>
          </cell>
          <cell r="G820">
            <v>39456</v>
          </cell>
          <cell r="H820">
            <v>39463</v>
          </cell>
        </row>
        <row r="821">
          <cell r="A821" t="str">
            <v>R2-009JJ-E004</v>
          </cell>
          <cell r="B821" t="str">
            <v>POWERTEK ELECTRIC</v>
          </cell>
          <cell r="C821" t="str">
            <v>CONTR SRV AGMT - M/R</v>
          </cell>
          <cell r="D821" t="str">
            <v>69186,C52533,12.0        FNID</v>
          </cell>
          <cell r="E821" t="str">
            <v>202033</v>
          </cell>
          <cell r="F821">
            <v>221.18</v>
          </cell>
          <cell r="G821">
            <v>39456</v>
          </cell>
          <cell r="H821">
            <v>39463</v>
          </cell>
        </row>
        <row r="822">
          <cell r="A822" t="str">
            <v>R2-009JJ-E004</v>
          </cell>
          <cell r="B822" t="str">
            <v>POWERTEK ELECTRIC</v>
          </cell>
          <cell r="C822" t="str">
            <v>CONTR SRV AGMT - M/R</v>
          </cell>
          <cell r="D822" t="str">
            <v>69995,C58237,1.0         FNID</v>
          </cell>
          <cell r="E822" t="str">
            <v>202034</v>
          </cell>
          <cell r="F822">
            <v>21.89</v>
          </cell>
          <cell r="G822">
            <v>39456</v>
          </cell>
          <cell r="H822">
            <v>39463</v>
          </cell>
        </row>
        <row r="823">
          <cell r="A823" t="str">
            <v>R2-009JJ-E004</v>
          </cell>
          <cell r="B823" t="str">
            <v>POWERTEK ELECTRIC</v>
          </cell>
          <cell r="C823" t="str">
            <v>CONTR SRV AGMT - M/R</v>
          </cell>
          <cell r="D823" t="str">
            <v>69998,C58237,5.0         FNID</v>
          </cell>
          <cell r="E823" t="str">
            <v>202034</v>
          </cell>
          <cell r="F823">
            <v>21.69</v>
          </cell>
          <cell r="G823">
            <v>39456</v>
          </cell>
          <cell r="H823">
            <v>39463</v>
          </cell>
        </row>
        <row r="824">
          <cell r="A824" t="str">
            <v>R2-009JJ-E004</v>
          </cell>
          <cell r="B824" t="str">
            <v>POWERTEK ELECTRIC</v>
          </cell>
          <cell r="C824" t="str">
            <v>CONTR SRV AGMT - M/R</v>
          </cell>
          <cell r="D824" t="str">
            <v>69186,C52533,12.0        FNID</v>
          </cell>
          <cell r="E824" t="str">
            <v>202039</v>
          </cell>
          <cell r="F824">
            <v>3174.38</v>
          </cell>
          <cell r="G824">
            <v>39456</v>
          </cell>
          <cell r="H824">
            <v>39463</v>
          </cell>
        </row>
        <row r="825">
          <cell r="B825" t="str">
            <v>POWERTEK ELECTRIC</v>
          </cell>
        </row>
        <row r="826">
          <cell r="A826" t="str">
            <v>R2-009JJ-E004</v>
          </cell>
          <cell r="B826" t="str">
            <v>PRINTING &amp; PHOTOCOPYING</v>
          </cell>
          <cell r="C826" t="str">
            <v>REPAIR MTL &amp; SUPPLY</v>
          </cell>
          <cell r="D826" t="str">
            <v>69186,,0.0</v>
          </cell>
          <cell r="E826" t="str">
            <v>8216325</v>
          </cell>
          <cell r="F826">
            <v>25.49</v>
          </cell>
          <cell r="G826">
            <v>39358</v>
          </cell>
          <cell r="H826">
            <v>39358</v>
          </cell>
        </row>
        <row r="827">
          <cell r="B827" t="str">
            <v>PRINTING &amp; PHOTOCOPYING</v>
          </cell>
        </row>
        <row r="828">
          <cell r="A828" t="str">
            <v>R2-009JJ-E004</v>
          </cell>
          <cell r="B828" t="str">
            <v>REPAIR MATERIALS AND SUPPLIES</v>
          </cell>
          <cell r="C828" t="str">
            <v>REPAIR MTL &amp; SUPPLY</v>
          </cell>
          <cell r="D828" t="str">
            <v>69186,,0.0</v>
          </cell>
          <cell r="E828" t="str">
            <v>8089317</v>
          </cell>
          <cell r="F828">
            <v>406.5</v>
          </cell>
          <cell r="G828">
            <v>39261</v>
          </cell>
          <cell r="H828">
            <v>39261</v>
          </cell>
        </row>
        <row r="829">
          <cell r="A829" t="str">
            <v>R2-009JJ-E004</v>
          </cell>
          <cell r="B829" t="str">
            <v>REPAIR MATERIALS AND SUPPLIES</v>
          </cell>
          <cell r="C829" t="str">
            <v>REPAIR MTL &amp; SUPPLY</v>
          </cell>
          <cell r="D829" t="str">
            <v>69186,,0.0</v>
          </cell>
          <cell r="E829" t="str">
            <v>8089329</v>
          </cell>
          <cell r="F829">
            <v>2076.13</v>
          </cell>
          <cell r="G829">
            <v>39261</v>
          </cell>
          <cell r="H829">
            <v>39261</v>
          </cell>
        </row>
        <row r="830">
          <cell r="A830" t="str">
            <v>R2-009JJ-E004</v>
          </cell>
          <cell r="B830" t="str">
            <v>REPAIR MATERIALS AND SUPPLIES</v>
          </cell>
          <cell r="C830" t="str">
            <v>REPAIR MTL &amp; SUPPLY</v>
          </cell>
          <cell r="D830" t="str">
            <v>69186,,0.0</v>
          </cell>
          <cell r="E830" t="str">
            <v>8178570</v>
          </cell>
          <cell r="F830">
            <v>2462.41</v>
          </cell>
          <cell r="G830">
            <v>39342</v>
          </cell>
          <cell r="H830">
            <v>39342</v>
          </cell>
        </row>
        <row r="831">
          <cell r="A831" t="str">
            <v>R2-009JJ-E004</v>
          </cell>
          <cell r="B831" t="str">
            <v>REPAIR MATERIALS AND SUPPLIES</v>
          </cell>
          <cell r="C831" t="str">
            <v>REPAIR MTL &amp; SUPPLY</v>
          </cell>
          <cell r="D831" t="str">
            <v>69186,,0.0</v>
          </cell>
          <cell r="E831" t="str">
            <v>8178571</v>
          </cell>
          <cell r="F831">
            <v>3.4</v>
          </cell>
          <cell r="G831">
            <v>39342</v>
          </cell>
          <cell r="H831">
            <v>39342</v>
          </cell>
        </row>
        <row r="832">
          <cell r="A832" t="str">
            <v>R2-009JJ-E004</v>
          </cell>
          <cell r="B832" t="str">
            <v>REPAIR MATERIALS AND SUPPLIES</v>
          </cell>
          <cell r="C832" t="str">
            <v>REPAIR MTL &amp; SUPPLY</v>
          </cell>
          <cell r="D832" t="str">
            <v>69186,,0.0</v>
          </cell>
          <cell r="E832" t="str">
            <v>8216324</v>
          </cell>
          <cell r="F832">
            <v>65.95</v>
          </cell>
          <cell r="G832">
            <v>39358</v>
          </cell>
          <cell r="H832">
            <v>39358</v>
          </cell>
        </row>
        <row r="833">
          <cell r="A833" t="str">
            <v>R2-009JJ-E004</v>
          </cell>
          <cell r="B833" t="str">
            <v>REPAIR MATERIALS AND SUPPLIES</v>
          </cell>
          <cell r="C833" t="str">
            <v>REPAIR MTL &amp; SUPPLY</v>
          </cell>
          <cell r="D833" t="str">
            <v>69186,,0.0</v>
          </cell>
          <cell r="E833" t="str">
            <v>8216326</v>
          </cell>
          <cell r="F833">
            <v>1436.3</v>
          </cell>
          <cell r="G833">
            <v>39358</v>
          </cell>
          <cell r="H833">
            <v>39358</v>
          </cell>
        </row>
        <row r="834">
          <cell r="A834" t="str">
            <v>R2-009JJ-E004</v>
          </cell>
          <cell r="B834" t="str">
            <v>REPAIR MATERIALS AND SUPPLIES</v>
          </cell>
          <cell r="C834" t="str">
            <v>REPAIR MTL &amp; SUPPLY</v>
          </cell>
          <cell r="D834" t="str">
            <v>69186,,0.0</v>
          </cell>
          <cell r="E834" t="str">
            <v>8216330</v>
          </cell>
          <cell r="F834">
            <v>110.83</v>
          </cell>
          <cell r="G834">
            <v>39358</v>
          </cell>
          <cell r="H834">
            <v>39358</v>
          </cell>
        </row>
        <row r="835">
          <cell r="A835" t="str">
            <v>R2-009JJ-E004</v>
          </cell>
          <cell r="B835" t="str">
            <v>REPAIR MATERIALS AND SUPPLIES</v>
          </cell>
          <cell r="C835" t="str">
            <v>REPAIR MTL &amp; SUPPLY</v>
          </cell>
          <cell r="D835" t="str">
            <v>69186,,0.0</v>
          </cell>
          <cell r="E835" t="str">
            <v>8318307</v>
          </cell>
          <cell r="F835">
            <v>26.02</v>
          </cell>
          <cell r="G835">
            <v>39392</v>
          </cell>
          <cell r="H835">
            <v>39392</v>
          </cell>
        </row>
        <row r="836">
          <cell r="A836" t="str">
            <v>R2-009JJ-E004</v>
          </cell>
          <cell r="B836" t="str">
            <v>REPAIR MATERIALS AND SUPPLIES</v>
          </cell>
          <cell r="C836" t="str">
            <v>REPAIR MTL &amp; SUPPLY</v>
          </cell>
          <cell r="D836" t="str">
            <v>69186,,0.0</v>
          </cell>
          <cell r="E836" t="str">
            <v>8318302</v>
          </cell>
          <cell r="F836">
            <v>52.03</v>
          </cell>
          <cell r="G836">
            <v>39392</v>
          </cell>
          <cell r="H836">
            <v>39392</v>
          </cell>
        </row>
        <row r="837">
          <cell r="A837" t="str">
            <v>R2-009JJ-E004</v>
          </cell>
          <cell r="B837" t="str">
            <v>REPAIR MATERIALS AND SUPPLIES</v>
          </cell>
          <cell r="C837" t="str">
            <v>REPAIR MTL &amp; SUPPLY</v>
          </cell>
          <cell r="D837" t="str">
            <v>69186,,0.0</v>
          </cell>
          <cell r="E837" t="str">
            <v>8318304</v>
          </cell>
          <cell r="F837">
            <v>22.98</v>
          </cell>
          <cell r="G837">
            <v>39392</v>
          </cell>
          <cell r="H837">
            <v>39392</v>
          </cell>
        </row>
        <row r="838">
          <cell r="A838" t="str">
            <v>R2-009JJ-E004</v>
          </cell>
          <cell r="B838" t="str">
            <v>REPAIR MATERIALS AND SUPPLIES</v>
          </cell>
          <cell r="C838" t="str">
            <v>REPAIR MTL &amp; SUPPLY</v>
          </cell>
          <cell r="D838" t="str">
            <v>69186,,0.0</v>
          </cell>
          <cell r="E838" t="str">
            <v>8318310</v>
          </cell>
          <cell r="F838">
            <v>2250</v>
          </cell>
          <cell r="G838">
            <v>39392</v>
          </cell>
          <cell r="H838">
            <v>39392</v>
          </cell>
        </row>
        <row r="839">
          <cell r="A839" t="str">
            <v>R2-009JJ-E004</v>
          </cell>
          <cell r="B839" t="str">
            <v>REPAIR MATERIALS AND SUPPLIES</v>
          </cell>
          <cell r="C839" t="str">
            <v>REPAIR MTL &amp; SUPPLY</v>
          </cell>
          <cell r="D839" t="str">
            <v>69186,,0.0</v>
          </cell>
          <cell r="E839" t="str">
            <v>8318315</v>
          </cell>
          <cell r="F839">
            <v>126.83</v>
          </cell>
          <cell r="G839">
            <v>39392</v>
          </cell>
          <cell r="H839">
            <v>39392</v>
          </cell>
        </row>
        <row r="840">
          <cell r="A840" t="str">
            <v>R2-009JJ-E004</v>
          </cell>
          <cell r="B840" t="str">
            <v>REPAIR MATERIALS AND SUPPLIES</v>
          </cell>
          <cell r="C840" t="str">
            <v>REPAIR MTL &amp; SUPPLY</v>
          </cell>
          <cell r="D840" t="str">
            <v>69186,,0.0</v>
          </cell>
          <cell r="E840" t="str">
            <v>8318316</v>
          </cell>
          <cell r="F840">
            <v>298.10000000000002</v>
          </cell>
          <cell r="G840">
            <v>39392</v>
          </cell>
          <cell r="H840">
            <v>39392</v>
          </cell>
        </row>
        <row r="841">
          <cell r="A841" t="str">
            <v>R2-009JJ-E004</v>
          </cell>
          <cell r="B841" t="str">
            <v>REPAIR MATERIALS AND SUPPLIES</v>
          </cell>
          <cell r="C841" t="str">
            <v>REPAIR MTL &amp; SUPPLY</v>
          </cell>
          <cell r="D841" t="str">
            <v>69186,,0.0</v>
          </cell>
          <cell r="E841" t="str">
            <v>8318318</v>
          </cell>
          <cell r="F841">
            <v>148.30000000000001</v>
          </cell>
          <cell r="G841">
            <v>39392</v>
          </cell>
          <cell r="H841">
            <v>39392</v>
          </cell>
        </row>
        <row r="842">
          <cell r="A842" t="str">
            <v>R2-009JJ-E004</v>
          </cell>
          <cell r="B842" t="str">
            <v>REPAIR MATERIALS AND SUPPLIES</v>
          </cell>
          <cell r="C842" t="str">
            <v>REPAIR MTL &amp; SUPPLY</v>
          </cell>
          <cell r="D842" t="str">
            <v>71204,,0.0</v>
          </cell>
          <cell r="E842" t="str">
            <v>8390663</v>
          </cell>
          <cell r="F842">
            <v>-37820.93</v>
          </cell>
          <cell r="G842">
            <v>39443</v>
          </cell>
          <cell r="H842">
            <v>39443</v>
          </cell>
        </row>
        <row r="843">
          <cell r="B843" t="str">
            <v>REPAIR MATERIALS AND SUPPLIES</v>
          </cell>
        </row>
        <row r="844">
          <cell r="A844" t="str">
            <v>R2-009JJ-E004</v>
          </cell>
          <cell r="B844" t="str">
            <v>SICKLESTEEL CRANES INC</v>
          </cell>
          <cell r="C844" t="str">
            <v>CONTR SRV AGMT - M/R</v>
          </cell>
          <cell r="D844" t="str">
            <v>69186,C52416,41.0        FNID</v>
          </cell>
          <cell r="E844" t="str">
            <v>199534</v>
          </cell>
          <cell r="F844">
            <v>4971.22</v>
          </cell>
          <cell r="G844">
            <v>39429</v>
          </cell>
          <cell r="H844">
            <v>39435</v>
          </cell>
        </row>
        <row r="845">
          <cell r="B845" t="str">
            <v>SICKLESTEEL CRANES INC</v>
          </cell>
        </row>
        <row r="846">
          <cell r="A846" t="str">
            <v>R2-009JJ-E004</v>
          </cell>
          <cell r="B846" t="str">
            <v>SOUTHCOAST FILTRATION INC</v>
          </cell>
          <cell r="C846" t="str">
            <v>REPAIR MTL &amp; SUPPLY</v>
          </cell>
          <cell r="D846" t="str">
            <v>69186,C54310,1.0         FNID156119360</v>
          </cell>
          <cell r="E846" t="str">
            <v>188054</v>
          </cell>
          <cell r="F846">
            <v>126</v>
          </cell>
          <cell r="G846">
            <v>39315</v>
          </cell>
          <cell r="H846">
            <v>39339</v>
          </cell>
        </row>
        <row r="847">
          <cell r="A847" t="str">
            <v>R2-009JJ-E004</v>
          </cell>
          <cell r="B847" t="str">
            <v>SOUTHCOAST FILTRATION INC</v>
          </cell>
          <cell r="C847" t="str">
            <v>REPAIR MTL &amp; SUPPLY</v>
          </cell>
          <cell r="D847" t="str">
            <v>69186,C54310,1.0         FNID156119360</v>
          </cell>
          <cell r="E847" t="str">
            <v>188054</v>
          </cell>
          <cell r="F847">
            <v>-126</v>
          </cell>
          <cell r="G847">
            <v>39315</v>
          </cell>
          <cell r="H847">
            <v>39380</v>
          </cell>
        </row>
        <row r="848">
          <cell r="B848" t="str">
            <v>SOUTHCOAST FILTRATION INC</v>
          </cell>
        </row>
        <row r="849">
          <cell r="A849" t="str">
            <v>R2-009JJ-E004</v>
          </cell>
          <cell r="B849" t="str">
            <v>THYSSENKRUPP SAFWAY INC</v>
          </cell>
          <cell r="C849" t="str">
            <v>CONTR SRV AGMT - M/R</v>
          </cell>
          <cell r="D849" t="str">
            <v>69918,C58468,24.0        FNID</v>
          </cell>
          <cell r="E849" t="str">
            <v>187241</v>
          </cell>
          <cell r="F849">
            <v>1252.3399999999999</v>
          </cell>
          <cell r="G849">
            <v>39318</v>
          </cell>
          <cell r="H849">
            <v>39323</v>
          </cell>
        </row>
        <row r="850">
          <cell r="A850" t="str">
            <v>R2-009JJ-E004</v>
          </cell>
          <cell r="B850" t="str">
            <v>THYSSENKRUPP SAFWAY INC</v>
          </cell>
          <cell r="C850" t="str">
            <v>CONTR SRV AGMT - M/R</v>
          </cell>
          <cell r="D850" t="str">
            <v>69918,C58468,24.0        FNID</v>
          </cell>
          <cell r="E850" t="str">
            <v>187243</v>
          </cell>
          <cell r="F850">
            <v>220.45</v>
          </cell>
          <cell r="G850">
            <v>39318</v>
          </cell>
          <cell r="H850">
            <v>39323</v>
          </cell>
        </row>
        <row r="851">
          <cell r="A851" t="str">
            <v>R2-009JJ-E004</v>
          </cell>
          <cell r="B851" t="str">
            <v>THYSSENKRUPP SAFWAY INC</v>
          </cell>
          <cell r="C851" t="str">
            <v>CONTR SRV AGMT - M/R</v>
          </cell>
          <cell r="D851" t="str">
            <v>69918,C58468,24.0        FNID</v>
          </cell>
          <cell r="E851" t="str">
            <v>187247</v>
          </cell>
          <cell r="F851">
            <v>201.97</v>
          </cell>
          <cell r="G851">
            <v>39318</v>
          </cell>
          <cell r="H851">
            <v>39323</v>
          </cell>
        </row>
        <row r="852">
          <cell r="A852" t="str">
            <v>R2-009JJ-E004</v>
          </cell>
          <cell r="B852" t="str">
            <v>THYSSENKRUPP SAFWAY INC</v>
          </cell>
          <cell r="C852" t="str">
            <v>CONTR SRV AGMT - M/R</v>
          </cell>
          <cell r="D852" t="str">
            <v>69918,C58468,24.0        FNID</v>
          </cell>
          <cell r="E852" t="str">
            <v>189010</v>
          </cell>
          <cell r="F852">
            <v>1135.08</v>
          </cell>
          <cell r="G852">
            <v>39331</v>
          </cell>
          <cell r="H852">
            <v>39343</v>
          </cell>
        </row>
        <row r="853">
          <cell r="A853" t="str">
            <v>R2-009JJ-E004</v>
          </cell>
          <cell r="B853" t="str">
            <v>THYSSENKRUPP SAFWAY INC</v>
          </cell>
          <cell r="C853" t="str">
            <v>CONTR SRV AGMT - M/R</v>
          </cell>
          <cell r="D853" t="str">
            <v>69918,C58468,24.0        FNID</v>
          </cell>
          <cell r="E853" t="str">
            <v>189016</v>
          </cell>
          <cell r="F853">
            <v>197.83</v>
          </cell>
          <cell r="G853">
            <v>39331</v>
          </cell>
          <cell r="H853">
            <v>39343</v>
          </cell>
        </row>
        <row r="854">
          <cell r="A854" t="str">
            <v>R2-009JJ-E004</v>
          </cell>
          <cell r="B854" t="str">
            <v>THYSSENKRUPP SAFWAY INC</v>
          </cell>
          <cell r="C854" t="str">
            <v>CONTR SRV AGMT - M/R</v>
          </cell>
          <cell r="D854" t="str">
            <v>69918,C58468,24.0        FNID</v>
          </cell>
          <cell r="E854" t="str">
            <v>189022</v>
          </cell>
          <cell r="F854">
            <v>92.5</v>
          </cell>
          <cell r="G854">
            <v>39331</v>
          </cell>
          <cell r="H854">
            <v>39343</v>
          </cell>
        </row>
        <row r="855">
          <cell r="A855" t="str">
            <v>R2-009JJ-E004</v>
          </cell>
          <cell r="B855" t="str">
            <v>THYSSENKRUPP SAFWAY INC</v>
          </cell>
          <cell r="C855" t="str">
            <v>CONTR SRV AGMT - M/R</v>
          </cell>
          <cell r="D855" t="str">
            <v>69918,C58468,24.0        FNID</v>
          </cell>
          <cell r="E855" t="str">
            <v>191215</v>
          </cell>
          <cell r="F855">
            <v>1372.96</v>
          </cell>
          <cell r="G855">
            <v>39349</v>
          </cell>
          <cell r="H855">
            <v>39365</v>
          </cell>
        </row>
        <row r="856">
          <cell r="A856" t="str">
            <v>R2-009JJ-E004</v>
          </cell>
          <cell r="B856" t="str">
            <v>THYSSENKRUPP SAFWAY INC</v>
          </cell>
          <cell r="C856" t="str">
            <v>CONTR SRV AGMT - M/R</v>
          </cell>
          <cell r="D856" t="str">
            <v>69918,C58468,24.0        FNID</v>
          </cell>
          <cell r="E856" t="str">
            <v>191219</v>
          </cell>
          <cell r="F856">
            <v>450.7</v>
          </cell>
          <cell r="G856">
            <v>39349</v>
          </cell>
          <cell r="H856">
            <v>39365</v>
          </cell>
        </row>
        <row r="857">
          <cell r="B857" t="str">
            <v>THYSSENKRUPP SAFWAY INC</v>
          </cell>
        </row>
        <row r="858">
          <cell r="A858" t="str">
            <v>R2-009JJ-E004</v>
          </cell>
          <cell r="B858" t="str">
            <v>TRI-COUNTY OFFICE INTERIORS</v>
          </cell>
          <cell r="C858" t="str">
            <v>REPAIR MTL &amp; SUPPLY</v>
          </cell>
          <cell r="D858" t="str">
            <v>69186,C58419,1.0         FNID155306115</v>
          </cell>
          <cell r="E858" t="str">
            <v>184700</v>
          </cell>
          <cell r="F858">
            <v>108.4</v>
          </cell>
          <cell r="G858">
            <v>39276</v>
          </cell>
          <cell r="H858">
            <v>39295</v>
          </cell>
        </row>
        <row r="859">
          <cell r="A859" t="str">
            <v>R2-009JJ-E004</v>
          </cell>
          <cell r="B859" t="str">
            <v>TRI-COUNTY OFFICE INTERIORS</v>
          </cell>
          <cell r="C859" t="str">
            <v>REPAIR MTL &amp; SUPPLY</v>
          </cell>
          <cell r="D859" t="str">
            <v>69186,C58419,2.0         FNID155306115</v>
          </cell>
          <cell r="E859" t="str">
            <v>184700</v>
          </cell>
          <cell r="F859">
            <v>649.32000000000005</v>
          </cell>
          <cell r="G859">
            <v>39276</v>
          </cell>
          <cell r="H859">
            <v>39295</v>
          </cell>
        </row>
        <row r="860">
          <cell r="A860" t="str">
            <v>R2-009JJ-E004</v>
          </cell>
          <cell r="B860" t="str">
            <v>TRI-COUNTY OFFICE INTERIORS</v>
          </cell>
          <cell r="C860" t="str">
            <v>REPAIR MTL &amp; SUPPLY</v>
          </cell>
          <cell r="D860" t="str">
            <v>69186,C58419,3.0         FNID155306115</v>
          </cell>
          <cell r="E860" t="str">
            <v>184700</v>
          </cell>
          <cell r="F860">
            <v>796.74</v>
          </cell>
          <cell r="G860">
            <v>39276</v>
          </cell>
          <cell r="H860">
            <v>39295</v>
          </cell>
        </row>
        <row r="861">
          <cell r="A861" t="str">
            <v>R2-009JJ-E004</v>
          </cell>
          <cell r="B861" t="str">
            <v>TRI-COUNTY OFFICE INTERIORS</v>
          </cell>
          <cell r="C861" t="str">
            <v>REPAIR MTL &amp; SUPPLY</v>
          </cell>
          <cell r="D861" t="str">
            <v>69186,C58403,1.0         FNID156587002</v>
          </cell>
          <cell r="E861" t="str">
            <v>189965</v>
          </cell>
          <cell r="F861">
            <v>705.68</v>
          </cell>
          <cell r="G861">
            <v>39337</v>
          </cell>
          <cell r="H861">
            <v>39353</v>
          </cell>
        </row>
        <row r="862">
          <cell r="A862" t="str">
            <v>R2-009JJ-E004</v>
          </cell>
          <cell r="B862" t="str">
            <v>TRI-COUNTY OFFICE INTERIORS</v>
          </cell>
          <cell r="C862" t="str">
            <v>REPAIR MTL &amp; SUPPLY</v>
          </cell>
          <cell r="D862" t="str">
            <v>69186,C58403,2.0         FNID156587002</v>
          </cell>
          <cell r="E862" t="str">
            <v>189965</v>
          </cell>
          <cell r="F862">
            <v>321.95</v>
          </cell>
          <cell r="G862">
            <v>39337</v>
          </cell>
          <cell r="H862">
            <v>39353</v>
          </cell>
        </row>
        <row r="863">
          <cell r="A863" t="str">
            <v>R2-009JJ-E004</v>
          </cell>
          <cell r="B863" t="str">
            <v>TRI-COUNTY OFFICE INTERIORS</v>
          </cell>
          <cell r="C863" t="str">
            <v>REPAIR MTL &amp; SUPPLY</v>
          </cell>
          <cell r="D863" t="str">
            <v>69186,C58403,3.0         FNID156587002</v>
          </cell>
          <cell r="E863" t="str">
            <v>189965</v>
          </cell>
          <cell r="F863">
            <v>61.79</v>
          </cell>
          <cell r="G863">
            <v>39337</v>
          </cell>
          <cell r="H863">
            <v>39353</v>
          </cell>
        </row>
        <row r="864">
          <cell r="A864" t="str">
            <v>R2-009JJ-E004</v>
          </cell>
          <cell r="B864" t="str">
            <v>TRI-COUNTY OFFICE INTERIORS</v>
          </cell>
          <cell r="C864" t="str">
            <v>REPAIR MTL &amp; SUPPLY</v>
          </cell>
          <cell r="D864" t="str">
            <v>69186,C58403,4.0         FNID156587002</v>
          </cell>
          <cell r="E864" t="str">
            <v>189965</v>
          </cell>
          <cell r="F864">
            <v>108.4</v>
          </cell>
          <cell r="G864">
            <v>39337</v>
          </cell>
          <cell r="H864">
            <v>39353</v>
          </cell>
        </row>
        <row r="865">
          <cell r="A865" t="str">
            <v>R2-009JJ-E004</v>
          </cell>
          <cell r="B865" t="str">
            <v>TRI-COUNTY OFFICE INTERIORS</v>
          </cell>
          <cell r="C865" t="str">
            <v>REPAIR MTL &amp; SUPPLY</v>
          </cell>
          <cell r="D865" t="str">
            <v>69186,C59381,1.0         FNID156586143</v>
          </cell>
          <cell r="E865" t="str">
            <v>190205</v>
          </cell>
          <cell r="F865">
            <v>1350.66</v>
          </cell>
          <cell r="G865">
            <v>39336</v>
          </cell>
          <cell r="H865">
            <v>39357</v>
          </cell>
        </row>
        <row r="866">
          <cell r="A866" t="str">
            <v>R2-009JJ-E004</v>
          </cell>
          <cell r="B866" t="str">
            <v>TRI-COUNTY OFFICE INTERIORS</v>
          </cell>
          <cell r="C866" t="str">
            <v>REPAIR MTL &amp; SUPPLY</v>
          </cell>
          <cell r="D866" t="str">
            <v>69186,C59381,2.0         FNID156586143</v>
          </cell>
          <cell r="E866" t="str">
            <v>190205</v>
          </cell>
          <cell r="F866">
            <v>1350.66</v>
          </cell>
          <cell r="G866">
            <v>39336</v>
          </cell>
          <cell r="H866">
            <v>39357</v>
          </cell>
        </row>
        <row r="867">
          <cell r="A867" t="str">
            <v>R2-009JJ-E004</v>
          </cell>
          <cell r="B867" t="str">
            <v>TRI-COUNTY OFFICE INTERIORS</v>
          </cell>
          <cell r="C867" t="str">
            <v>REPAIR MTL &amp; SUPPLY</v>
          </cell>
          <cell r="D867" t="str">
            <v>69186,C59381,3.0         FNID156586143</v>
          </cell>
          <cell r="E867" t="str">
            <v>190205</v>
          </cell>
          <cell r="F867">
            <v>2701.33</v>
          </cell>
          <cell r="G867">
            <v>39336</v>
          </cell>
          <cell r="H867">
            <v>39357</v>
          </cell>
        </row>
        <row r="868">
          <cell r="A868" t="str">
            <v>R2-009JJ-E004</v>
          </cell>
          <cell r="B868" t="str">
            <v>TRI-COUNTY OFFICE INTERIORS</v>
          </cell>
          <cell r="C868" t="str">
            <v>REPAIR MTL &amp; SUPPLY</v>
          </cell>
          <cell r="D868" t="str">
            <v>69186,C59381,4.0         FNID156586143</v>
          </cell>
          <cell r="E868" t="str">
            <v>190205</v>
          </cell>
          <cell r="F868">
            <v>1440.64</v>
          </cell>
          <cell r="G868">
            <v>39336</v>
          </cell>
          <cell r="H868">
            <v>39357</v>
          </cell>
        </row>
        <row r="869">
          <cell r="A869" t="str">
            <v>R2-009JJ-E004</v>
          </cell>
          <cell r="B869" t="str">
            <v>TRI-COUNTY OFFICE INTERIORS</v>
          </cell>
          <cell r="C869" t="str">
            <v>REPAIR MTL &amp; SUPPLY</v>
          </cell>
          <cell r="D869" t="str">
            <v>69186,C59381,5.0         FNID156586143</v>
          </cell>
          <cell r="E869" t="str">
            <v>190205</v>
          </cell>
          <cell r="F869">
            <v>1295.3800000000001</v>
          </cell>
          <cell r="G869">
            <v>39336</v>
          </cell>
          <cell r="H869">
            <v>39357</v>
          </cell>
        </row>
        <row r="870">
          <cell r="A870" t="str">
            <v>R2-009JJ-E004</v>
          </cell>
          <cell r="B870" t="str">
            <v>TRI-COUNTY OFFICE INTERIORS</v>
          </cell>
          <cell r="C870" t="str">
            <v>REPAIR MTL &amp; SUPPLY</v>
          </cell>
          <cell r="D870" t="str">
            <v>69186,C59381,6.0         FNID156586143</v>
          </cell>
          <cell r="E870" t="str">
            <v>190205</v>
          </cell>
          <cell r="F870">
            <v>1012.46</v>
          </cell>
          <cell r="G870">
            <v>39336</v>
          </cell>
          <cell r="H870">
            <v>39357</v>
          </cell>
        </row>
        <row r="871">
          <cell r="A871" t="str">
            <v>R2-009JJ-E004</v>
          </cell>
          <cell r="B871" t="str">
            <v>TRI-COUNTY OFFICE INTERIORS</v>
          </cell>
          <cell r="C871" t="str">
            <v>REPAIR MTL &amp; SUPPLY</v>
          </cell>
          <cell r="D871" t="str">
            <v>69186,C59381,7.0         FNID156586143</v>
          </cell>
          <cell r="E871" t="str">
            <v>190205</v>
          </cell>
          <cell r="F871">
            <v>1949.03</v>
          </cell>
          <cell r="G871">
            <v>39336</v>
          </cell>
          <cell r="H871">
            <v>39357</v>
          </cell>
        </row>
        <row r="872">
          <cell r="A872" t="str">
            <v>R2-009JJ-E004</v>
          </cell>
          <cell r="B872" t="str">
            <v>TRI-COUNTY OFFICE INTERIORS</v>
          </cell>
          <cell r="C872" t="str">
            <v>REPAIR MTL &amp; SUPPLY</v>
          </cell>
          <cell r="D872" t="str">
            <v>69186,C59381,8.0         FNID156586143</v>
          </cell>
          <cell r="E872" t="str">
            <v>190205</v>
          </cell>
          <cell r="F872">
            <v>1478.58</v>
          </cell>
          <cell r="G872">
            <v>39336</v>
          </cell>
          <cell r="H872">
            <v>39357</v>
          </cell>
        </row>
        <row r="873">
          <cell r="A873" t="str">
            <v>R2-009JJ-E004</v>
          </cell>
          <cell r="B873" t="str">
            <v>TRI-COUNTY OFFICE INTERIORS</v>
          </cell>
          <cell r="C873" t="str">
            <v>REPAIR MTL &amp; SUPPLY</v>
          </cell>
          <cell r="D873" t="str">
            <v>69186,C59381,9.0         FNID156586143</v>
          </cell>
          <cell r="E873" t="str">
            <v>190205</v>
          </cell>
          <cell r="F873">
            <v>644.98</v>
          </cell>
          <cell r="G873">
            <v>39336</v>
          </cell>
          <cell r="H873">
            <v>39357</v>
          </cell>
        </row>
        <row r="874">
          <cell r="A874" t="str">
            <v>R2-009JJ-E004</v>
          </cell>
          <cell r="B874" t="str">
            <v>TRI-COUNTY OFFICE INTERIORS</v>
          </cell>
          <cell r="C874" t="str">
            <v>REPAIR MTL &amp; SUPPLY</v>
          </cell>
          <cell r="D874" t="str">
            <v>69186,C59381,10.0        FNID156586143</v>
          </cell>
          <cell r="E874" t="str">
            <v>190205</v>
          </cell>
          <cell r="F874">
            <v>1864.48</v>
          </cell>
          <cell r="G874">
            <v>39336</v>
          </cell>
          <cell r="H874">
            <v>39357</v>
          </cell>
        </row>
        <row r="875">
          <cell r="A875" t="str">
            <v>R2-009JJ-E004</v>
          </cell>
          <cell r="B875" t="str">
            <v>TRI-COUNTY OFFICE INTERIORS</v>
          </cell>
          <cell r="C875" t="str">
            <v>REPAIR MTL &amp; SUPPLY</v>
          </cell>
          <cell r="D875" t="str">
            <v>69186,C59381,11.0        FNID156586143</v>
          </cell>
          <cell r="E875" t="str">
            <v>190205</v>
          </cell>
          <cell r="F875">
            <v>1550.11</v>
          </cell>
          <cell r="G875">
            <v>39336</v>
          </cell>
          <cell r="H875">
            <v>39357</v>
          </cell>
        </row>
        <row r="876">
          <cell r="A876" t="str">
            <v>R2-009JJ-E004</v>
          </cell>
          <cell r="B876" t="str">
            <v>TRI-COUNTY OFFICE INTERIORS</v>
          </cell>
          <cell r="C876" t="str">
            <v>REPAIR MTL &amp; SUPPLY</v>
          </cell>
          <cell r="D876" t="str">
            <v>69186,C59381,12.0        FNID156586143</v>
          </cell>
          <cell r="E876" t="str">
            <v>190205</v>
          </cell>
          <cell r="F876">
            <v>960.42</v>
          </cell>
          <cell r="G876">
            <v>39336</v>
          </cell>
          <cell r="H876">
            <v>39357</v>
          </cell>
        </row>
        <row r="877">
          <cell r="A877" t="str">
            <v>R2-009JJ-E004</v>
          </cell>
          <cell r="B877" t="str">
            <v>TRI-COUNTY OFFICE INTERIORS</v>
          </cell>
          <cell r="C877" t="str">
            <v>REPAIR MTL &amp; SUPPLY</v>
          </cell>
          <cell r="D877" t="str">
            <v>69186,C59381,13.0        FNID156586143</v>
          </cell>
          <cell r="E877" t="str">
            <v>190205</v>
          </cell>
          <cell r="F877">
            <v>437.94</v>
          </cell>
          <cell r="G877">
            <v>39336</v>
          </cell>
          <cell r="H877">
            <v>39357</v>
          </cell>
        </row>
        <row r="878">
          <cell r="A878" t="str">
            <v>R2-009JJ-E004</v>
          </cell>
          <cell r="B878" t="str">
            <v>TRI-COUNTY OFFICE INTERIORS</v>
          </cell>
          <cell r="C878" t="str">
            <v>REPAIR MTL &amp; SUPPLY</v>
          </cell>
          <cell r="D878" t="str">
            <v>69186,C59381,14.0        FNID156586143</v>
          </cell>
          <cell r="E878" t="str">
            <v>190205</v>
          </cell>
          <cell r="F878">
            <v>2276.4</v>
          </cell>
          <cell r="G878">
            <v>39336</v>
          </cell>
          <cell r="H878">
            <v>39357</v>
          </cell>
        </row>
        <row r="879">
          <cell r="A879" t="str">
            <v>R2-009JJ-E004</v>
          </cell>
          <cell r="B879" t="str">
            <v>TRI-COUNTY OFFICE INTERIORS</v>
          </cell>
          <cell r="C879" t="str">
            <v>REPAIR MTL &amp; SUPPLY</v>
          </cell>
          <cell r="D879" t="str">
            <v>69186,C59381,15.0        FNID156586143</v>
          </cell>
          <cell r="E879" t="str">
            <v>190205</v>
          </cell>
          <cell r="F879">
            <v>813</v>
          </cell>
          <cell r="G879">
            <v>39336</v>
          </cell>
          <cell r="H879">
            <v>39357</v>
          </cell>
        </row>
        <row r="880">
          <cell r="A880" t="str">
            <v>R2-009JJ-E004</v>
          </cell>
          <cell r="B880" t="str">
            <v>TRI-COUNTY OFFICE INTERIORS</v>
          </cell>
          <cell r="C880" t="str">
            <v>REPAIR MTL &amp; SUPPLY</v>
          </cell>
          <cell r="D880" t="str">
            <v>69186,C59381,16.0        FNID156586143</v>
          </cell>
          <cell r="E880" t="str">
            <v>190205</v>
          </cell>
          <cell r="F880">
            <v>1478.58</v>
          </cell>
          <cell r="G880">
            <v>39336</v>
          </cell>
          <cell r="H880">
            <v>39357</v>
          </cell>
        </row>
        <row r="881">
          <cell r="A881" t="str">
            <v>R2-009JJ-E004</v>
          </cell>
          <cell r="B881" t="str">
            <v>TRI-COUNTY OFFICE INTERIORS</v>
          </cell>
          <cell r="C881" t="str">
            <v>REPAIR MTL &amp; SUPPLY</v>
          </cell>
          <cell r="D881" t="str">
            <v>69186,C59382,1.0         FNID156751022</v>
          </cell>
          <cell r="E881" t="str">
            <v>191001</v>
          </cell>
          <cell r="F881">
            <v>184.28</v>
          </cell>
          <cell r="G881">
            <v>39351</v>
          </cell>
          <cell r="H881">
            <v>39364</v>
          </cell>
        </row>
        <row r="882">
          <cell r="A882" t="str">
            <v>R2-009JJ-E004</v>
          </cell>
          <cell r="B882" t="str">
            <v>TRI-COUNTY OFFICE INTERIORS</v>
          </cell>
          <cell r="C882" t="str">
            <v>REPAIR MTL &amp; SUPPLY</v>
          </cell>
          <cell r="D882" t="str">
            <v>69186,C60450,1.0         FNID320282829</v>
          </cell>
          <cell r="E882" t="str">
            <v>194230</v>
          </cell>
          <cell r="F882">
            <v>34308.6</v>
          </cell>
          <cell r="G882">
            <v>39377</v>
          </cell>
          <cell r="H882">
            <v>39395</v>
          </cell>
        </row>
        <row r="883">
          <cell r="A883" t="str">
            <v>R2-009JJ-E004</v>
          </cell>
          <cell r="B883" t="str">
            <v>TRI-COUNTY OFFICE INTERIORS</v>
          </cell>
          <cell r="C883" t="str">
            <v>REPAIR MTL &amp; SUPPLY</v>
          </cell>
          <cell r="D883" t="str">
            <v>69186,C61564,1.0         FNID320568766</v>
          </cell>
          <cell r="E883" t="str">
            <v>195445</v>
          </cell>
          <cell r="F883">
            <v>2334.94</v>
          </cell>
          <cell r="G883">
            <v>39388</v>
          </cell>
          <cell r="H883">
            <v>39400</v>
          </cell>
        </row>
        <row r="884">
          <cell r="B884" t="str">
            <v>TRI-COUNTY OFFICE INTERIORS</v>
          </cell>
        </row>
        <row r="885">
          <cell r="A885" t="str">
            <v>R2-009JJ-E004</v>
          </cell>
          <cell r="B885" t="str">
            <v>WESTERN REFINERY SERVICES INC</v>
          </cell>
          <cell r="C885" t="str">
            <v>CONTR SRV AGMT - M/R</v>
          </cell>
          <cell r="D885" t="str">
            <v>69186,C52537,16.0        FNID</v>
          </cell>
          <cell r="E885" t="str">
            <v>184177</v>
          </cell>
          <cell r="F885">
            <v>688.89</v>
          </cell>
          <cell r="G885">
            <v>39281</v>
          </cell>
          <cell r="H885">
            <v>39287</v>
          </cell>
        </row>
        <row r="886">
          <cell r="A886" t="str">
            <v>R2-009JJ-E004</v>
          </cell>
          <cell r="B886" t="str">
            <v>WESTERN REFINERY SERVICES INC</v>
          </cell>
          <cell r="C886" t="str">
            <v>CONTR SRV AGMT - M/R</v>
          </cell>
          <cell r="D886" t="str">
            <v>69186,C52537,16.0        FNID</v>
          </cell>
          <cell r="E886" t="str">
            <v>184179</v>
          </cell>
          <cell r="F886">
            <v>142.59</v>
          </cell>
          <cell r="G886">
            <v>39281</v>
          </cell>
          <cell r="H886">
            <v>39287</v>
          </cell>
        </row>
        <row r="887">
          <cell r="A887" t="str">
            <v>R2-009JJ-E004</v>
          </cell>
          <cell r="B887" t="str">
            <v>WESTERN REFINERY SERVICES INC</v>
          </cell>
          <cell r="C887" t="str">
            <v>CONTR SRV AGMT - M/R</v>
          </cell>
          <cell r="D887" t="str">
            <v>69186,C52537,16.0        FNID</v>
          </cell>
          <cell r="E887" t="str">
            <v>184181</v>
          </cell>
          <cell r="F887">
            <v>333.95</v>
          </cell>
          <cell r="G887">
            <v>39283</v>
          </cell>
          <cell r="H887">
            <v>39287</v>
          </cell>
        </row>
        <row r="888">
          <cell r="A888" t="str">
            <v>R2-009JJ-E004</v>
          </cell>
          <cell r="B888" t="str">
            <v>WESTERN REFINERY SERVICES INC</v>
          </cell>
          <cell r="C888" t="str">
            <v>CONTR SRV AGMT - M/R</v>
          </cell>
          <cell r="D888" t="str">
            <v>69186,C52537,16.0        FNID</v>
          </cell>
          <cell r="E888" t="str">
            <v>189038</v>
          </cell>
          <cell r="F888">
            <v>244.54</v>
          </cell>
          <cell r="G888">
            <v>39325</v>
          </cell>
          <cell r="H888">
            <v>39343</v>
          </cell>
        </row>
        <row r="889">
          <cell r="A889" t="str">
            <v>R2-009JJ-E004</v>
          </cell>
          <cell r="B889" t="str">
            <v>WESTERN REFINERY SERVICES INC</v>
          </cell>
          <cell r="C889" t="str">
            <v>CONTR SRV AGMT - M/R</v>
          </cell>
          <cell r="D889" t="str">
            <v>69186,C52537,16.0        FNID</v>
          </cell>
          <cell r="E889" t="str">
            <v>189035</v>
          </cell>
          <cell r="F889">
            <v>887.26</v>
          </cell>
          <cell r="G889">
            <v>39325</v>
          </cell>
          <cell r="H889">
            <v>39343</v>
          </cell>
        </row>
        <row r="890">
          <cell r="A890" t="str">
            <v>R2-009JJ-E004</v>
          </cell>
          <cell r="B890" t="str">
            <v>WESTERN REFINERY SERVICES INC</v>
          </cell>
          <cell r="C890" t="str">
            <v>CONTR SRV AGMT - M/R</v>
          </cell>
          <cell r="D890" t="str">
            <v>69186,C52537,16.0        FNID</v>
          </cell>
          <cell r="E890" t="str">
            <v>189640</v>
          </cell>
          <cell r="F890">
            <v>170.46</v>
          </cell>
          <cell r="G890">
            <v>39343</v>
          </cell>
          <cell r="H890">
            <v>39350</v>
          </cell>
        </row>
        <row r="891">
          <cell r="A891" t="str">
            <v>R2-009JJ-E004</v>
          </cell>
          <cell r="B891" t="str">
            <v>WESTERN REFINERY SERVICES INC</v>
          </cell>
          <cell r="C891" t="str">
            <v>CONTR SRV AGMT - M/R</v>
          </cell>
          <cell r="D891" t="str">
            <v>69186,C52537,16.0        FNID</v>
          </cell>
          <cell r="E891" t="str">
            <v>189642</v>
          </cell>
          <cell r="F891">
            <v>295.93</v>
          </cell>
          <cell r="G891">
            <v>39343</v>
          </cell>
          <cell r="H891">
            <v>39350</v>
          </cell>
        </row>
        <row r="892">
          <cell r="A892" t="str">
            <v>R2-009JJ-E004</v>
          </cell>
          <cell r="B892" t="str">
            <v>WESTERN REFINERY SERVICES INC</v>
          </cell>
          <cell r="C892" t="str">
            <v>CONTR SRV AGMT - M/R</v>
          </cell>
          <cell r="D892" t="str">
            <v>69186,C52537,16.0        FNID</v>
          </cell>
          <cell r="E892" t="str">
            <v>189644</v>
          </cell>
          <cell r="F892">
            <v>449.72</v>
          </cell>
          <cell r="G892">
            <v>39346</v>
          </cell>
          <cell r="H892">
            <v>39350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Object</v>
          </cell>
        </row>
        <row r="2">
          <cell r="A2" t="str">
            <v>R2-009JJ-E004</v>
          </cell>
          <cell r="B2" t="str">
            <v/>
          </cell>
          <cell r="C2" t="str">
            <v>MAINTENANCE WAGES</v>
          </cell>
          <cell r="D2" t="str">
            <v/>
          </cell>
          <cell r="E2" t="str">
            <v/>
          </cell>
          <cell r="F2">
            <v>4600</v>
          </cell>
          <cell r="G2">
            <v>39261</v>
          </cell>
          <cell r="H2">
            <v>39261</v>
          </cell>
        </row>
        <row r="3">
          <cell r="A3" t="str">
            <v>R2-009JJ-E004</v>
          </cell>
          <cell r="B3" t="str">
            <v/>
          </cell>
          <cell r="C3" t="str">
            <v>MAINTENANCE WAGES</v>
          </cell>
          <cell r="D3" t="str">
            <v/>
          </cell>
          <cell r="E3" t="str">
            <v/>
          </cell>
          <cell r="F3">
            <v>4140</v>
          </cell>
          <cell r="G3">
            <v>39261</v>
          </cell>
          <cell r="H3">
            <v>39261</v>
          </cell>
        </row>
        <row r="4">
          <cell r="A4" t="str">
            <v>R2-009JJ-E004</v>
          </cell>
          <cell r="B4" t="str">
            <v/>
          </cell>
          <cell r="C4" t="str">
            <v>MAINTENANCE WAGES</v>
          </cell>
          <cell r="D4" t="str">
            <v/>
          </cell>
          <cell r="E4" t="str">
            <v/>
          </cell>
          <cell r="F4">
            <v>500</v>
          </cell>
          <cell r="G4">
            <v>39261</v>
          </cell>
          <cell r="H4">
            <v>39261</v>
          </cell>
        </row>
        <row r="5">
          <cell r="A5" t="str">
            <v>R2-009JJ-E004</v>
          </cell>
          <cell r="B5" t="str">
            <v/>
          </cell>
          <cell r="C5" t="str">
            <v>MAINTENANCE WAGES</v>
          </cell>
          <cell r="D5" t="str">
            <v/>
          </cell>
          <cell r="E5" t="str">
            <v/>
          </cell>
          <cell r="F5">
            <v>450</v>
          </cell>
          <cell r="G5">
            <v>39261</v>
          </cell>
          <cell r="H5">
            <v>39261</v>
          </cell>
        </row>
        <row r="6">
          <cell r="A6" t="str">
            <v>R2-009JJ-E004</v>
          </cell>
          <cell r="B6" t="str">
            <v/>
          </cell>
          <cell r="C6" t="str">
            <v>MAINTENANCE WAGES</v>
          </cell>
          <cell r="D6" t="str">
            <v/>
          </cell>
          <cell r="E6" t="str">
            <v/>
          </cell>
          <cell r="F6">
            <v>2460</v>
          </cell>
          <cell r="G6">
            <v>39262</v>
          </cell>
          <cell r="H6">
            <v>39262</v>
          </cell>
        </row>
        <row r="7">
          <cell r="A7" t="str">
            <v>R2-009JJ-E004</v>
          </cell>
          <cell r="B7" t="str">
            <v/>
          </cell>
          <cell r="C7" t="str">
            <v>MAINTENANCE WAGES</v>
          </cell>
          <cell r="D7" t="str">
            <v/>
          </cell>
          <cell r="E7" t="str">
            <v/>
          </cell>
          <cell r="F7">
            <v>74.680000000000007</v>
          </cell>
          <cell r="G7">
            <v>39286</v>
          </cell>
          <cell r="H7">
            <v>39286</v>
          </cell>
        </row>
        <row r="8">
          <cell r="A8" t="str">
            <v>R2-009JJ-E004</v>
          </cell>
          <cell r="B8" t="str">
            <v/>
          </cell>
          <cell r="C8" t="str">
            <v>MAINTENANCE WAGES</v>
          </cell>
          <cell r="D8" t="str">
            <v/>
          </cell>
          <cell r="E8" t="str">
            <v/>
          </cell>
          <cell r="F8">
            <v>4100</v>
          </cell>
          <cell r="G8">
            <v>39352</v>
          </cell>
          <cell r="H8">
            <v>39352</v>
          </cell>
        </row>
        <row r="9">
          <cell r="A9" t="str">
            <v>R2-009JJ-E004</v>
          </cell>
          <cell r="B9" t="str">
            <v/>
          </cell>
          <cell r="C9" t="str">
            <v>MAINTENANCE WAGES</v>
          </cell>
          <cell r="D9" t="str">
            <v/>
          </cell>
          <cell r="E9" t="str">
            <v/>
          </cell>
          <cell r="F9">
            <v>6560</v>
          </cell>
          <cell r="G9">
            <v>39414</v>
          </cell>
          <cell r="H9">
            <v>39414</v>
          </cell>
        </row>
        <row r="10">
          <cell r="A10" t="str">
            <v>R2-009JJ-E004</v>
          </cell>
          <cell r="B10" t="str">
            <v/>
          </cell>
          <cell r="C10" t="str">
            <v>MAINTENANCE WAGES</v>
          </cell>
          <cell r="D10" t="str">
            <v/>
          </cell>
          <cell r="E10" t="str">
            <v/>
          </cell>
          <cell r="F10">
            <v>-5100</v>
          </cell>
          <cell r="G10">
            <v>39422</v>
          </cell>
          <cell r="H10">
            <v>39422</v>
          </cell>
        </row>
        <row r="11">
          <cell r="A11" t="str">
            <v>R2-009JJ-E004</v>
          </cell>
          <cell r="B11" t="str">
            <v/>
          </cell>
          <cell r="C11" t="str">
            <v>MAINTENANCE WAGES</v>
          </cell>
          <cell r="D11" t="str">
            <v/>
          </cell>
          <cell r="E11" t="str">
            <v/>
          </cell>
          <cell r="F11">
            <v>-4590</v>
          </cell>
          <cell r="G11">
            <v>39422</v>
          </cell>
          <cell r="H11">
            <v>39422</v>
          </cell>
        </row>
        <row r="12">
          <cell r="A12" t="str">
            <v>R2-009JJ-E004</v>
          </cell>
          <cell r="B12" t="str">
            <v/>
          </cell>
          <cell r="C12" t="str">
            <v>MAINTENANCE WAGES</v>
          </cell>
          <cell r="D12" t="str">
            <v/>
          </cell>
          <cell r="E12" t="str">
            <v/>
          </cell>
          <cell r="F12">
            <v>-4100</v>
          </cell>
          <cell r="G12">
            <v>39422</v>
          </cell>
          <cell r="H12">
            <v>39422</v>
          </cell>
        </row>
        <row r="13">
          <cell r="A13" t="str">
            <v>R2-009JJ-E004</v>
          </cell>
          <cell r="B13" t="str">
            <v/>
          </cell>
          <cell r="C13" t="str">
            <v>MAINTENANCE WAGES</v>
          </cell>
          <cell r="D13" t="str">
            <v/>
          </cell>
          <cell r="E13" t="str">
            <v/>
          </cell>
          <cell r="F13">
            <v>-6560</v>
          </cell>
          <cell r="G13">
            <v>39422</v>
          </cell>
          <cell r="H13">
            <v>39422</v>
          </cell>
        </row>
        <row r="14">
          <cell r="A14" t="str">
            <v>R2-009JJ-E004</v>
          </cell>
          <cell r="B14" t="str">
            <v/>
          </cell>
          <cell r="C14" t="str">
            <v>MAINTENANCE WAGES</v>
          </cell>
          <cell r="D14" t="str">
            <v/>
          </cell>
          <cell r="E14" t="str">
            <v/>
          </cell>
          <cell r="F14">
            <v>-2460</v>
          </cell>
          <cell r="G14">
            <v>39422</v>
          </cell>
          <cell r="H14">
            <v>39422</v>
          </cell>
        </row>
        <row r="15">
          <cell r="B15" t="str">
            <v>MAINTENANCE WAGES</v>
          </cell>
        </row>
        <row r="16">
          <cell r="A16" t="str">
            <v>R2-009JJ-E004</v>
          </cell>
          <cell r="B16" t="str">
            <v>ACCOUNTS PAYABLE-UNIDENTIFIED VENDORS</v>
          </cell>
          <cell r="C16" t="str">
            <v>CONTR SRV AGMT - M/R</v>
          </cell>
          <cell r="D16" t="str">
            <v>69186,,0.0</v>
          </cell>
          <cell r="E16" t="str">
            <v>8134281</v>
          </cell>
          <cell r="F16">
            <v>323.83999999999997</v>
          </cell>
          <cell r="G16">
            <v>39307</v>
          </cell>
          <cell r="H16">
            <v>39307</v>
          </cell>
        </row>
        <row r="17">
          <cell r="A17" t="str">
            <v>R2-009JJ-E004</v>
          </cell>
          <cell r="B17" t="str">
            <v>ACCOUNTS PAYABLE-UNIDENTIFIED VENDORS</v>
          </cell>
          <cell r="C17" t="str">
            <v>CONTR SRV AGMT - M/R</v>
          </cell>
          <cell r="D17" t="str">
            <v>69186,,0.0</v>
          </cell>
          <cell r="E17" t="str">
            <v>8135383</v>
          </cell>
          <cell r="F17">
            <v>296.48</v>
          </cell>
          <cell r="G17">
            <v>39307</v>
          </cell>
          <cell r="H17">
            <v>39307</v>
          </cell>
        </row>
        <row r="18">
          <cell r="A18" t="str">
            <v>R2-009JJ-E004</v>
          </cell>
          <cell r="B18" t="str">
            <v>ACCOUNTS PAYABLE-UNIDENTIFIED VENDORS</v>
          </cell>
          <cell r="C18" t="str">
            <v>CONTR SRV AGMT - M/R</v>
          </cell>
          <cell r="D18" t="str">
            <v>69186,,0.0</v>
          </cell>
          <cell r="E18" t="str">
            <v>8143020</v>
          </cell>
          <cell r="F18">
            <v>404.8</v>
          </cell>
          <cell r="G18">
            <v>39314</v>
          </cell>
          <cell r="H18">
            <v>39314</v>
          </cell>
        </row>
        <row r="19">
          <cell r="A19" t="str">
            <v>R2-009JJ-E004</v>
          </cell>
          <cell r="B19" t="str">
            <v>ACCOUNTS PAYABLE-UNIDENTIFIED VENDORS</v>
          </cell>
          <cell r="C19" t="str">
            <v>CONTR SRV AGMT - M/R</v>
          </cell>
          <cell r="D19" t="str">
            <v>69186,,0.0</v>
          </cell>
          <cell r="E19" t="str">
            <v>8144139</v>
          </cell>
          <cell r="F19">
            <v>370.6</v>
          </cell>
          <cell r="G19">
            <v>39314</v>
          </cell>
          <cell r="H19">
            <v>39314</v>
          </cell>
        </row>
        <row r="20">
          <cell r="A20" t="str">
            <v>R2-009JJ-E004</v>
          </cell>
          <cell r="B20" t="str">
            <v>ACCOUNTS PAYABLE-UNIDENTIFIED VENDORS</v>
          </cell>
          <cell r="C20" t="str">
            <v>CONTR SRV AGMT - M/R</v>
          </cell>
          <cell r="D20" t="str">
            <v>69186,,0.0</v>
          </cell>
          <cell r="E20" t="str">
            <v>8145479</v>
          </cell>
          <cell r="F20">
            <v>388.16</v>
          </cell>
          <cell r="G20">
            <v>39314</v>
          </cell>
          <cell r="H20">
            <v>39314</v>
          </cell>
        </row>
        <row r="21">
          <cell r="A21" t="str">
            <v>R2-009JJ-E004</v>
          </cell>
          <cell r="B21" t="str">
            <v>ACCOUNTS PAYABLE-UNIDENTIFIED VENDORS</v>
          </cell>
          <cell r="C21" t="str">
            <v>CONTR SRV AGMT - M/R</v>
          </cell>
          <cell r="D21" t="str">
            <v>69186,,0.0</v>
          </cell>
          <cell r="E21" t="str">
            <v>8146457</v>
          </cell>
          <cell r="F21">
            <v>38.06</v>
          </cell>
          <cell r="G21">
            <v>39314</v>
          </cell>
          <cell r="H21">
            <v>39314</v>
          </cell>
        </row>
        <row r="22">
          <cell r="A22" t="str">
            <v>R2-009JJ-E004</v>
          </cell>
          <cell r="B22" t="str">
            <v>ACCOUNTS PAYABLE-UNIDENTIFIED VENDORS</v>
          </cell>
          <cell r="C22" t="str">
            <v>CONTR SRV AGMT - M/R</v>
          </cell>
          <cell r="D22" t="str">
            <v>69995,,0.0</v>
          </cell>
          <cell r="E22" t="str">
            <v>8226115</v>
          </cell>
          <cell r="F22">
            <v>276</v>
          </cell>
          <cell r="G22">
            <v>39363</v>
          </cell>
          <cell r="H22">
            <v>39363</v>
          </cell>
        </row>
        <row r="23">
          <cell r="A23" t="str">
            <v>R2-009JJ-E004</v>
          </cell>
          <cell r="B23" t="str">
            <v>ACCOUNTS PAYABLE-UNIDENTIFIED VENDORS</v>
          </cell>
          <cell r="C23" t="str">
            <v>CONTR SRV AGMT - M/R</v>
          </cell>
          <cell r="D23" t="str">
            <v>69186,,0.0</v>
          </cell>
          <cell r="E23" t="str">
            <v>8314443</v>
          </cell>
          <cell r="F23">
            <v>230.64</v>
          </cell>
          <cell r="G23">
            <v>39391</v>
          </cell>
          <cell r="H23">
            <v>39391</v>
          </cell>
        </row>
        <row r="24">
          <cell r="A24" t="str">
            <v>R2-009JJ-E004</v>
          </cell>
          <cell r="B24" t="str">
            <v>ACCOUNTS PAYABLE-UNIDENTIFIED VENDORS</v>
          </cell>
          <cell r="C24" t="str">
            <v>CONTR SRV AGMT - M/R</v>
          </cell>
          <cell r="D24" t="str">
            <v>69186,,0.0</v>
          </cell>
          <cell r="E24" t="str">
            <v>8346566</v>
          </cell>
          <cell r="F24">
            <v>165</v>
          </cell>
          <cell r="G24">
            <v>39413</v>
          </cell>
          <cell r="H24">
            <v>39413</v>
          </cell>
        </row>
        <row r="25">
          <cell r="A25" t="str">
            <v>R2-009JJ-E004</v>
          </cell>
          <cell r="B25" t="str">
            <v>ACCOUNTS PAYABLE-UNIDENTIFIED VENDORS</v>
          </cell>
          <cell r="C25" t="str">
            <v>CONTR SRV AGMT - M/R</v>
          </cell>
          <cell r="D25" t="str">
            <v>69186,,0.0</v>
          </cell>
          <cell r="E25" t="str">
            <v>8347160</v>
          </cell>
          <cell r="F25">
            <v>165</v>
          </cell>
          <cell r="G25">
            <v>39413</v>
          </cell>
          <cell r="H25">
            <v>39413</v>
          </cell>
        </row>
        <row r="26">
          <cell r="A26" t="str">
            <v>R2-009JJ-E004</v>
          </cell>
          <cell r="B26" t="str">
            <v>ACCOUNTS PAYABLE-UNIDENTIFIED VENDORS</v>
          </cell>
          <cell r="C26" t="str">
            <v>CONTR SRV AGMT - M/R</v>
          </cell>
          <cell r="D26" t="str">
            <v>69186,,0.0</v>
          </cell>
          <cell r="E26" t="str">
            <v>8347185</v>
          </cell>
          <cell r="F26">
            <v>144.80000000000001</v>
          </cell>
          <cell r="G26">
            <v>39413</v>
          </cell>
          <cell r="H26">
            <v>39413</v>
          </cell>
        </row>
        <row r="27">
          <cell r="A27" t="str">
            <v>R2-009JJ-E004</v>
          </cell>
          <cell r="B27" t="str">
            <v>ACCOUNTS PAYABLE-UNIDENTIFIED VENDORS</v>
          </cell>
          <cell r="C27" t="str">
            <v>CONTR SRV AGMT - M/R</v>
          </cell>
          <cell r="D27" t="str">
            <v>69186,,0.0</v>
          </cell>
          <cell r="E27" t="str">
            <v>8347265</v>
          </cell>
          <cell r="F27">
            <v>197.56</v>
          </cell>
          <cell r="G27">
            <v>39413</v>
          </cell>
          <cell r="H27">
            <v>39413</v>
          </cell>
        </row>
        <row r="28">
          <cell r="A28" t="str">
            <v>R2-009JJ-E004</v>
          </cell>
          <cell r="B28" t="str">
            <v>ACCOUNTS PAYABLE-UNIDENTIFIED VENDORS</v>
          </cell>
          <cell r="C28" t="str">
            <v>CONTR SRV AGMT - M/R</v>
          </cell>
          <cell r="D28" t="str">
            <v>69186,,0.0</v>
          </cell>
          <cell r="E28" t="str">
            <v>8348584</v>
          </cell>
          <cell r="F28">
            <v>247.5</v>
          </cell>
          <cell r="G28">
            <v>39414</v>
          </cell>
          <cell r="H28">
            <v>39414</v>
          </cell>
        </row>
        <row r="29">
          <cell r="A29" t="str">
            <v>R2-009JJ-E004</v>
          </cell>
          <cell r="B29" t="str">
            <v>ACCOUNTS PAYABLE-UNIDENTIFIED VENDORS</v>
          </cell>
          <cell r="C29" t="str">
            <v>CONTR SRV AGMT - M/R</v>
          </cell>
          <cell r="D29" t="str">
            <v>69186,,0.0</v>
          </cell>
          <cell r="E29" t="str">
            <v>8348587</v>
          </cell>
          <cell r="F29">
            <v>206.25</v>
          </cell>
          <cell r="G29">
            <v>39414</v>
          </cell>
          <cell r="H29">
            <v>39414</v>
          </cell>
        </row>
        <row r="30">
          <cell r="A30" t="str">
            <v>R2-009JJ-E004</v>
          </cell>
          <cell r="B30" t="str">
            <v>ACCOUNTS PAYABLE-UNIDENTIFIED VENDORS</v>
          </cell>
          <cell r="C30" t="str">
            <v>CONTR SRV AGMT - M/R</v>
          </cell>
          <cell r="D30" t="str">
            <v>69186,,0.0</v>
          </cell>
          <cell r="E30" t="str">
            <v>8348949</v>
          </cell>
          <cell r="F30">
            <v>111.6</v>
          </cell>
          <cell r="G30">
            <v>39414</v>
          </cell>
          <cell r="H30">
            <v>39414</v>
          </cell>
        </row>
        <row r="31">
          <cell r="A31" t="str">
            <v>R2-009JJ-E004</v>
          </cell>
          <cell r="B31" t="str">
            <v>ACCOUNTS PAYABLE-UNIDENTIFIED VENDORS</v>
          </cell>
          <cell r="C31" t="str">
            <v>CONTR SRV AGMT - M/R</v>
          </cell>
          <cell r="D31" t="str">
            <v>69186,,0.0</v>
          </cell>
          <cell r="E31" t="str">
            <v>8349002</v>
          </cell>
          <cell r="F31">
            <v>111.6</v>
          </cell>
          <cell r="G31">
            <v>39414</v>
          </cell>
          <cell r="H31">
            <v>39414</v>
          </cell>
        </row>
        <row r="32">
          <cell r="A32" t="str">
            <v>R2-009JJ-E004</v>
          </cell>
          <cell r="B32" t="str">
            <v>ACCOUNTS PAYABLE-UNIDENTIFIED VENDORS</v>
          </cell>
          <cell r="C32" t="str">
            <v>CONTR SRV AGMT - M/R</v>
          </cell>
          <cell r="D32" t="str">
            <v>69186,,0.0</v>
          </cell>
          <cell r="E32" t="str">
            <v>8349013</v>
          </cell>
          <cell r="F32">
            <v>126.75</v>
          </cell>
          <cell r="G32">
            <v>39414</v>
          </cell>
          <cell r="H32">
            <v>39414</v>
          </cell>
        </row>
        <row r="33">
          <cell r="A33" t="str">
            <v>R2-009JJ-E004</v>
          </cell>
          <cell r="B33" t="str">
            <v>ACCOUNTS PAYABLE-UNIDENTIFIED VENDORS</v>
          </cell>
          <cell r="C33" t="str">
            <v>CONTR SRV AGMT - M/R</v>
          </cell>
          <cell r="D33" t="str">
            <v>69186,,0.0</v>
          </cell>
          <cell r="E33" t="str">
            <v>8349033</v>
          </cell>
          <cell r="F33">
            <v>111.6</v>
          </cell>
          <cell r="G33">
            <v>39414</v>
          </cell>
          <cell r="H33">
            <v>39414</v>
          </cell>
        </row>
        <row r="34">
          <cell r="A34" t="str">
            <v>R2-009JJ-E004</v>
          </cell>
          <cell r="B34" t="str">
            <v>ACCOUNTS PAYABLE-UNIDENTIFIED VENDORS</v>
          </cell>
          <cell r="C34" t="str">
            <v>CONTR SRV AGMT - M/R</v>
          </cell>
          <cell r="D34" t="str">
            <v>69186,,0.0</v>
          </cell>
          <cell r="E34" t="str">
            <v>8349147</v>
          </cell>
          <cell r="F34">
            <v>247.5</v>
          </cell>
          <cell r="G34">
            <v>39414</v>
          </cell>
          <cell r="H34">
            <v>39414</v>
          </cell>
        </row>
        <row r="35">
          <cell r="A35" t="str">
            <v>R2-009JJ-E004</v>
          </cell>
          <cell r="B35" t="str">
            <v>ACCOUNTS PAYABLE-UNIDENTIFIED VENDORS</v>
          </cell>
          <cell r="C35" t="str">
            <v>CONTR SRV AGMT - M/R</v>
          </cell>
          <cell r="D35" t="str">
            <v>69186,,0.0</v>
          </cell>
          <cell r="E35" t="str">
            <v>8349149</v>
          </cell>
          <cell r="F35">
            <v>206.25</v>
          </cell>
          <cell r="G35">
            <v>39414</v>
          </cell>
          <cell r="H35">
            <v>39414</v>
          </cell>
        </row>
        <row r="36">
          <cell r="A36" t="str">
            <v>R2-009JJ-E004</v>
          </cell>
          <cell r="B36" t="str">
            <v>ACCOUNTS PAYABLE-UNIDENTIFIED VENDORS</v>
          </cell>
          <cell r="C36" t="str">
            <v>CONTR SRV AGMT - M/R</v>
          </cell>
          <cell r="D36" t="str">
            <v>69186,,0.0</v>
          </cell>
          <cell r="E36" t="str">
            <v>8349170</v>
          </cell>
          <cell r="F36">
            <v>217.2</v>
          </cell>
          <cell r="G36">
            <v>39414</v>
          </cell>
          <cell r="H36">
            <v>39414</v>
          </cell>
        </row>
        <row r="37">
          <cell r="A37" t="str">
            <v>R2-009JJ-E004</v>
          </cell>
          <cell r="B37" t="str">
            <v>ACCOUNTS PAYABLE-UNIDENTIFIED VENDORS</v>
          </cell>
          <cell r="C37" t="str">
            <v>CONTR SRV AGMT - M/R</v>
          </cell>
          <cell r="D37" t="str">
            <v>69186,,0.0</v>
          </cell>
          <cell r="E37" t="str">
            <v>8349172</v>
          </cell>
          <cell r="F37">
            <v>181</v>
          </cell>
          <cell r="G37">
            <v>39414</v>
          </cell>
          <cell r="H37">
            <v>39414</v>
          </cell>
        </row>
        <row r="38">
          <cell r="A38" t="str">
            <v>R2-009JJ-E004</v>
          </cell>
          <cell r="B38" t="str">
            <v>ACCOUNTS PAYABLE-UNIDENTIFIED VENDORS</v>
          </cell>
          <cell r="C38" t="str">
            <v>CONTR SRV AGMT - M/R</v>
          </cell>
          <cell r="D38" t="str">
            <v>69186,,0.0</v>
          </cell>
          <cell r="E38" t="str">
            <v>8349297</v>
          </cell>
          <cell r="F38">
            <v>37.04</v>
          </cell>
          <cell r="G38">
            <v>39414</v>
          </cell>
          <cell r="H38">
            <v>39414</v>
          </cell>
        </row>
        <row r="39">
          <cell r="A39" t="str">
            <v>R2-009JJ-E004</v>
          </cell>
          <cell r="B39" t="str">
            <v>ACCOUNTS PAYABLE-UNIDENTIFIED VENDORS</v>
          </cell>
          <cell r="C39" t="str">
            <v>CONTR SRV AGMT - M/R</v>
          </cell>
          <cell r="D39" t="str">
            <v>69186,,0.0</v>
          </cell>
          <cell r="E39" t="str">
            <v>8349298</v>
          </cell>
          <cell r="F39">
            <v>246.95</v>
          </cell>
          <cell r="G39">
            <v>39414</v>
          </cell>
          <cell r="H39">
            <v>39414</v>
          </cell>
        </row>
        <row r="40">
          <cell r="A40" t="str">
            <v>R2-009JJ-E004</v>
          </cell>
          <cell r="B40" t="str">
            <v>ACCOUNTS PAYABLE-UNIDENTIFIED VENDORS</v>
          </cell>
          <cell r="C40" t="str">
            <v>CONTR SRV AGMT - M/R</v>
          </cell>
          <cell r="D40" t="str">
            <v>69186,,0.0</v>
          </cell>
          <cell r="E40" t="str">
            <v>8349300</v>
          </cell>
          <cell r="F40">
            <v>246.95</v>
          </cell>
          <cell r="G40">
            <v>39414</v>
          </cell>
          <cell r="H40">
            <v>39414</v>
          </cell>
        </row>
        <row r="41">
          <cell r="A41" t="str">
            <v>R2-009JJ-E004</v>
          </cell>
          <cell r="B41" t="str">
            <v>ACCOUNTS PAYABLE-UNIDENTIFIED VENDORS</v>
          </cell>
          <cell r="C41" t="str">
            <v>CONTR SRV AGMT - M/R</v>
          </cell>
          <cell r="D41" t="str">
            <v>69186,,0.0</v>
          </cell>
          <cell r="E41" t="str">
            <v>8349402</v>
          </cell>
          <cell r="F41">
            <v>158.16</v>
          </cell>
          <cell r="G41">
            <v>39414</v>
          </cell>
          <cell r="H41">
            <v>39414</v>
          </cell>
        </row>
        <row r="42">
          <cell r="A42" t="str">
            <v>R2-009JJ-E004</v>
          </cell>
          <cell r="B42" t="str">
            <v>ACCOUNTS PAYABLE-UNIDENTIFIED VENDORS</v>
          </cell>
          <cell r="C42" t="str">
            <v>CONTR SRV AGMT - M/R</v>
          </cell>
          <cell r="D42" t="str">
            <v>69186,,0.0</v>
          </cell>
          <cell r="E42" t="str">
            <v>8349468</v>
          </cell>
          <cell r="F42">
            <v>119.84</v>
          </cell>
          <cell r="G42">
            <v>39414</v>
          </cell>
          <cell r="H42">
            <v>39414</v>
          </cell>
        </row>
        <row r="43">
          <cell r="A43" t="str">
            <v>R2-009JJ-E004</v>
          </cell>
          <cell r="B43" t="str">
            <v>ACCOUNTS PAYABLE-UNIDENTIFIED VENDORS</v>
          </cell>
          <cell r="C43" t="str">
            <v>CONTR SRV AGMT - M/R</v>
          </cell>
          <cell r="D43" t="str">
            <v>69186,,0.0</v>
          </cell>
          <cell r="E43" t="str">
            <v>8365093</v>
          </cell>
          <cell r="F43">
            <v>165</v>
          </cell>
          <cell r="G43">
            <v>39426</v>
          </cell>
          <cell r="H43">
            <v>39426</v>
          </cell>
        </row>
        <row r="44">
          <cell r="A44" t="str">
            <v>R2-009JJ-E004</v>
          </cell>
          <cell r="B44" t="str">
            <v>ACCOUNTS PAYABLE-UNIDENTIFIED VENDORS</v>
          </cell>
          <cell r="C44" t="str">
            <v>CONTR SRV AGMT - M/R</v>
          </cell>
          <cell r="D44" t="str">
            <v>69186,,0.0</v>
          </cell>
          <cell r="E44" t="str">
            <v>8366042</v>
          </cell>
          <cell r="F44">
            <v>91.8</v>
          </cell>
          <cell r="G44">
            <v>39426</v>
          </cell>
          <cell r="H44">
            <v>39426</v>
          </cell>
        </row>
        <row r="45">
          <cell r="A45" t="str">
            <v>R2-009JJ-E004</v>
          </cell>
          <cell r="B45" t="str">
            <v>ACCOUNTS PAYABLE-UNIDENTIFIED VENDORS</v>
          </cell>
          <cell r="C45" t="str">
            <v>CONTR SRV AGMT - M/R</v>
          </cell>
          <cell r="D45" t="str">
            <v>69186,,0.0</v>
          </cell>
          <cell r="E45" t="str">
            <v>8366750</v>
          </cell>
          <cell r="F45">
            <v>103.44</v>
          </cell>
          <cell r="G45">
            <v>39426</v>
          </cell>
          <cell r="H45">
            <v>39426</v>
          </cell>
        </row>
        <row r="46">
          <cell r="A46" t="str">
            <v>R2-009JJ-E004</v>
          </cell>
          <cell r="B46" t="str">
            <v>ACCOUNTS PAYABLE-UNIDENTIFIED VENDORS</v>
          </cell>
          <cell r="C46" t="str">
            <v>CONTR SRV AGMT - M/R</v>
          </cell>
          <cell r="D46" t="str">
            <v>69186,,0.0</v>
          </cell>
          <cell r="E46" t="str">
            <v>8371172</v>
          </cell>
          <cell r="F46">
            <v>412.5</v>
          </cell>
          <cell r="G46">
            <v>39428</v>
          </cell>
          <cell r="H46">
            <v>39428</v>
          </cell>
        </row>
        <row r="47">
          <cell r="A47" t="str">
            <v>R2-009JJ-E004</v>
          </cell>
          <cell r="B47" t="str">
            <v>ACCOUNTS PAYABLE-UNIDENTIFIED VENDORS</v>
          </cell>
          <cell r="C47" t="str">
            <v>CONTR SRV AGMT - M/R</v>
          </cell>
          <cell r="D47" t="str">
            <v>69186,,0.0</v>
          </cell>
          <cell r="E47" t="str">
            <v>8371451</v>
          </cell>
          <cell r="F47">
            <v>362</v>
          </cell>
          <cell r="G47">
            <v>39428</v>
          </cell>
          <cell r="H47">
            <v>39428</v>
          </cell>
        </row>
        <row r="48">
          <cell r="A48" t="str">
            <v>R2-009JJ-E004</v>
          </cell>
          <cell r="B48" t="str">
            <v>ACCOUNTS PAYABLE-UNIDENTIFIED VENDORS</v>
          </cell>
          <cell r="C48" t="str">
            <v>CONTR SRV AGMT - M/R</v>
          </cell>
          <cell r="D48" t="str">
            <v>69186,,0.0</v>
          </cell>
          <cell r="E48" t="str">
            <v>8371795</v>
          </cell>
          <cell r="F48">
            <v>98.78</v>
          </cell>
          <cell r="G48">
            <v>39428</v>
          </cell>
          <cell r="H48">
            <v>39428</v>
          </cell>
        </row>
        <row r="49">
          <cell r="A49" t="str">
            <v>R2-009JJ-E004</v>
          </cell>
          <cell r="B49" t="str">
            <v>ACCOUNTS PAYABLE-UNIDENTIFIED VENDORS</v>
          </cell>
          <cell r="C49" t="str">
            <v>CONTR SRV AGMT - M/R</v>
          </cell>
          <cell r="D49" t="str">
            <v>69186,,0.0</v>
          </cell>
          <cell r="E49" t="str">
            <v>8375333</v>
          </cell>
          <cell r="F49">
            <v>123.75</v>
          </cell>
          <cell r="G49">
            <v>39433</v>
          </cell>
          <cell r="H49">
            <v>39433</v>
          </cell>
        </row>
        <row r="50">
          <cell r="A50" t="str">
            <v>R2-009JJ-E004</v>
          </cell>
          <cell r="B50" t="str">
            <v>ACCOUNTS PAYABLE-UNIDENTIFIED VENDORS</v>
          </cell>
          <cell r="C50" t="str">
            <v>CONTR SRV AGMT - M/R</v>
          </cell>
          <cell r="D50" t="str">
            <v>69186,,0.0</v>
          </cell>
          <cell r="E50" t="str">
            <v>8375402</v>
          </cell>
          <cell r="F50">
            <v>82.5</v>
          </cell>
          <cell r="G50">
            <v>39433</v>
          </cell>
          <cell r="H50">
            <v>39433</v>
          </cell>
        </row>
        <row r="51">
          <cell r="A51" t="str">
            <v>R2-009JJ-E004</v>
          </cell>
          <cell r="B51" t="str">
            <v>ACCOUNTS PAYABLE-UNIDENTIFIED VENDORS</v>
          </cell>
          <cell r="C51" t="str">
            <v>CONTR SRV AGMT - M/R</v>
          </cell>
          <cell r="D51" t="str">
            <v>69186,,0.0</v>
          </cell>
          <cell r="E51" t="str">
            <v>8375406</v>
          </cell>
          <cell r="F51">
            <v>206.25</v>
          </cell>
          <cell r="G51">
            <v>39433</v>
          </cell>
          <cell r="H51">
            <v>39433</v>
          </cell>
        </row>
        <row r="52">
          <cell r="A52" t="str">
            <v>R2-009JJ-E004</v>
          </cell>
          <cell r="B52" t="str">
            <v>ACCOUNTS PAYABLE-UNIDENTIFIED VENDORS</v>
          </cell>
          <cell r="C52" t="str">
            <v>CONTR SRV AGMT - M/R</v>
          </cell>
          <cell r="D52" t="str">
            <v>69186,,0.0</v>
          </cell>
          <cell r="E52" t="str">
            <v>8375408</v>
          </cell>
          <cell r="F52">
            <v>41.25</v>
          </cell>
          <cell r="G52">
            <v>39433</v>
          </cell>
          <cell r="H52">
            <v>39433</v>
          </cell>
        </row>
        <row r="53">
          <cell r="A53" t="str">
            <v>R2-009JJ-E004</v>
          </cell>
          <cell r="B53" t="str">
            <v>ACCOUNTS PAYABLE-UNIDENTIFIED VENDORS</v>
          </cell>
          <cell r="C53" t="str">
            <v>CONTR SRV AGMT - M/R</v>
          </cell>
          <cell r="D53" t="str">
            <v>69186,,0.0</v>
          </cell>
          <cell r="E53" t="str">
            <v>8375667</v>
          </cell>
          <cell r="F53">
            <v>72.400000000000006</v>
          </cell>
          <cell r="G53">
            <v>39433</v>
          </cell>
          <cell r="H53">
            <v>39433</v>
          </cell>
        </row>
        <row r="54">
          <cell r="A54" t="str">
            <v>R2-009JJ-E004</v>
          </cell>
          <cell r="B54" t="str">
            <v>ACCOUNTS PAYABLE-UNIDENTIFIED VENDORS</v>
          </cell>
          <cell r="C54" t="str">
            <v>CONTR SRV AGMT - M/R</v>
          </cell>
          <cell r="D54" t="str">
            <v>69186,,0.0</v>
          </cell>
          <cell r="E54" t="str">
            <v>8375673</v>
          </cell>
          <cell r="F54">
            <v>144.80000000000001</v>
          </cell>
          <cell r="G54">
            <v>39433</v>
          </cell>
          <cell r="H54">
            <v>39433</v>
          </cell>
        </row>
        <row r="55">
          <cell r="A55" t="str">
            <v>R2-009JJ-E004</v>
          </cell>
          <cell r="B55" t="str">
            <v>ACCOUNTS PAYABLE-UNIDENTIFIED VENDORS</v>
          </cell>
          <cell r="C55" t="str">
            <v>CONTR SRV AGMT - M/R</v>
          </cell>
          <cell r="D55" t="str">
            <v>69186,,0.0</v>
          </cell>
          <cell r="E55" t="str">
            <v>8375989</v>
          </cell>
          <cell r="F55">
            <v>108.6</v>
          </cell>
          <cell r="G55">
            <v>39433</v>
          </cell>
          <cell r="H55">
            <v>39433</v>
          </cell>
        </row>
        <row r="56">
          <cell r="A56" t="str">
            <v>R2-009JJ-E004</v>
          </cell>
          <cell r="B56" t="str">
            <v>ACCOUNTS PAYABLE-UNIDENTIFIED VENDORS</v>
          </cell>
          <cell r="C56" t="str">
            <v>CONTR SRV AGMT - M/R</v>
          </cell>
          <cell r="D56" t="str">
            <v>69186,,0.0</v>
          </cell>
          <cell r="E56" t="str">
            <v>8376556</v>
          </cell>
          <cell r="F56">
            <v>144.38</v>
          </cell>
          <cell r="G56">
            <v>39433</v>
          </cell>
          <cell r="H56">
            <v>39433</v>
          </cell>
        </row>
        <row r="57">
          <cell r="A57" t="str">
            <v>R2-009JJ-E004</v>
          </cell>
          <cell r="B57" t="str">
            <v>ACCOUNTS PAYABLE-UNIDENTIFIED VENDORS</v>
          </cell>
          <cell r="C57" t="str">
            <v>CONTR SRV AGMT - M/R</v>
          </cell>
          <cell r="D57" t="str">
            <v>69186,,0.0</v>
          </cell>
          <cell r="E57" t="str">
            <v>8376558</v>
          </cell>
          <cell r="F57">
            <v>247.5</v>
          </cell>
          <cell r="G57">
            <v>39433</v>
          </cell>
          <cell r="H57">
            <v>39433</v>
          </cell>
        </row>
        <row r="58">
          <cell r="A58" t="str">
            <v>R2-009JJ-E004</v>
          </cell>
          <cell r="B58" t="str">
            <v>ACCOUNTS PAYABLE-UNIDENTIFIED VENDORS</v>
          </cell>
          <cell r="C58" t="str">
            <v>CONTR SRV AGMT - M/R</v>
          </cell>
          <cell r="D58" t="str">
            <v>69186,,0.0</v>
          </cell>
          <cell r="E58" t="str">
            <v>8376753</v>
          </cell>
          <cell r="F58">
            <v>37.04</v>
          </cell>
          <cell r="G58">
            <v>39433</v>
          </cell>
          <cell r="H58">
            <v>39433</v>
          </cell>
        </row>
        <row r="59">
          <cell r="A59" t="str">
            <v>R2-009JJ-E004</v>
          </cell>
          <cell r="B59" t="str">
            <v>ACCOUNTS PAYABLE-UNIDENTIFIED VENDORS</v>
          </cell>
          <cell r="C59" t="str">
            <v>CONTR SRV AGMT - M/R</v>
          </cell>
          <cell r="D59" t="str">
            <v>69186,,0.0</v>
          </cell>
          <cell r="E59" t="str">
            <v>8376754</v>
          </cell>
          <cell r="F59">
            <v>148.16999999999999</v>
          </cell>
          <cell r="G59">
            <v>39433</v>
          </cell>
          <cell r="H59">
            <v>39433</v>
          </cell>
        </row>
        <row r="60">
          <cell r="A60" t="str">
            <v>R2-009JJ-E004</v>
          </cell>
          <cell r="B60" t="str">
            <v>ACCOUNTS PAYABLE-UNIDENTIFIED VENDORS</v>
          </cell>
          <cell r="C60" t="str">
            <v>CONTR SRV AGMT - M/R</v>
          </cell>
          <cell r="D60" t="str">
            <v>69186,,0.0</v>
          </cell>
          <cell r="E60" t="str">
            <v>8376758</v>
          </cell>
          <cell r="F60">
            <v>37.04</v>
          </cell>
          <cell r="G60">
            <v>39433</v>
          </cell>
          <cell r="H60">
            <v>39433</v>
          </cell>
        </row>
        <row r="61">
          <cell r="A61" t="str">
            <v>R2-009JJ-E004</v>
          </cell>
          <cell r="B61" t="str">
            <v>ACCOUNTS PAYABLE-UNIDENTIFIED VENDORS</v>
          </cell>
          <cell r="C61" t="str">
            <v>CONTR SRV AGMT - M/R</v>
          </cell>
          <cell r="D61" t="str">
            <v>69186,,0.0</v>
          </cell>
          <cell r="E61" t="str">
            <v>8376760</v>
          </cell>
          <cell r="F61">
            <v>148.16999999999999</v>
          </cell>
          <cell r="G61">
            <v>39433</v>
          </cell>
          <cell r="H61">
            <v>39433</v>
          </cell>
        </row>
        <row r="62">
          <cell r="A62" t="str">
            <v>R2-009JJ-E004</v>
          </cell>
          <cell r="B62" t="str">
            <v>ACCOUNTS PAYABLE-UNIDENTIFIED VENDORS</v>
          </cell>
          <cell r="C62" t="str">
            <v>CONTR SRV AGMT - M/R</v>
          </cell>
          <cell r="D62" t="str">
            <v>69186,,0.0</v>
          </cell>
          <cell r="E62" t="str">
            <v>8376930</v>
          </cell>
          <cell r="F62">
            <v>42.62</v>
          </cell>
          <cell r="G62">
            <v>39433</v>
          </cell>
          <cell r="H62">
            <v>39433</v>
          </cell>
        </row>
        <row r="63">
          <cell r="A63" t="str">
            <v>R2-009JJ-E004</v>
          </cell>
          <cell r="B63" t="str">
            <v>ACCOUNTS PAYABLE-UNIDENTIFIED VENDORS</v>
          </cell>
          <cell r="C63" t="str">
            <v>CONTR SRV AGMT - M/R</v>
          </cell>
          <cell r="D63" t="str">
            <v>69186,,0.0</v>
          </cell>
          <cell r="E63" t="str">
            <v>8377168</v>
          </cell>
          <cell r="F63">
            <v>82.5</v>
          </cell>
          <cell r="G63">
            <v>39433</v>
          </cell>
          <cell r="H63">
            <v>39433</v>
          </cell>
        </row>
        <row r="64">
          <cell r="A64" t="str">
            <v>R2-009JJ-E004</v>
          </cell>
          <cell r="B64" t="str">
            <v>ACCOUNTS PAYABLE-UNIDENTIFIED VENDORS</v>
          </cell>
          <cell r="C64" t="str">
            <v>CONTR SRV AGMT - M/R</v>
          </cell>
          <cell r="D64" t="str">
            <v>69186,,0.0</v>
          </cell>
          <cell r="E64" t="str">
            <v>8379450</v>
          </cell>
          <cell r="F64">
            <v>61.2</v>
          </cell>
          <cell r="G64">
            <v>39434</v>
          </cell>
          <cell r="H64">
            <v>39434</v>
          </cell>
        </row>
        <row r="65">
          <cell r="A65" t="str">
            <v>R2-009JJ-E004</v>
          </cell>
          <cell r="B65" t="str">
            <v>ACCOUNTS PAYABLE-UNIDENTIFIED VENDORS</v>
          </cell>
          <cell r="C65" t="str">
            <v>CONTR SRV AGMT - M/R</v>
          </cell>
          <cell r="D65" t="str">
            <v>69186,,0.0</v>
          </cell>
          <cell r="E65" t="str">
            <v>8382577</v>
          </cell>
          <cell r="F65">
            <v>412.5</v>
          </cell>
          <cell r="G65">
            <v>39436</v>
          </cell>
          <cell r="H65">
            <v>39436</v>
          </cell>
        </row>
        <row r="66">
          <cell r="A66" t="str">
            <v>R2-009JJ-E004</v>
          </cell>
          <cell r="B66" t="str">
            <v>ACCOUNTS PAYABLE-UNIDENTIFIED VENDORS</v>
          </cell>
          <cell r="C66" t="str">
            <v>CONTR SRV AGMT - M/R</v>
          </cell>
          <cell r="D66" t="str">
            <v>69186,,0.0</v>
          </cell>
          <cell r="E66" t="str">
            <v>8382578</v>
          </cell>
          <cell r="F66">
            <v>412.5</v>
          </cell>
          <cell r="G66">
            <v>39436</v>
          </cell>
          <cell r="H66">
            <v>39436</v>
          </cell>
        </row>
        <row r="67">
          <cell r="A67" t="str">
            <v>R2-009JJ-E004</v>
          </cell>
          <cell r="B67" t="str">
            <v>ACCOUNTS PAYABLE-UNIDENTIFIED VENDORS</v>
          </cell>
          <cell r="C67" t="str">
            <v>CONTR SRV AGMT - M/R</v>
          </cell>
          <cell r="D67" t="str">
            <v>69186,,0.0</v>
          </cell>
          <cell r="E67" t="str">
            <v>8382597</v>
          </cell>
          <cell r="F67">
            <v>82.5</v>
          </cell>
          <cell r="G67">
            <v>39436</v>
          </cell>
          <cell r="H67">
            <v>39436</v>
          </cell>
        </row>
        <row r="68">
          <cell r="A68" t="str">
            <v>R2-009JJ-E004</v>
          </cell>
          <cell r="B68" t="str">
            <v>ACCOUNTS PAYABLE-UNIDENTIFIED VENDORS</v>
          </cell>
          <cell r="C68" t="str">
            <v>CONTR SRV AGMT - M/R</v>
          </cell>
          <cell r="D68" t="str">
            <v>69186,,0.0</v>
          </cell>
          <cell r="E68" t="str">
            <v>8383235</v>
          </cell>
          <cell r="F68">
            <v>112.7</v>
          </cell>
          <cell r="G68">
            <v>39436</v>
          </cell>
          <cell r="H68">
            <v>39436</v>
          </cell>
        </row>
        <row r="69">
          <cell r="A69" t="str">
            <v>R2-009JJ-E004</v>
          </cell>
          <cell r="B69" t="str">
            <v>ACCOUNTS PAYABLE-UNIDENTIFIED VENDORS</v>
          </cell>
          <cell r="C69" t="str">
            <v>CONTR SRV AGMT - M/R</v>
          </cell>
          <cell r="D69" t="str">
            <v>69186,,0.0</v>
          </cell>
          <cell r="E69" t="str">
            <v>8383237</v>
          </cell>
          <cell r="F69">
            <v>90.16</v>
          </cell>
          <cell r="G69">
            <v>39436</v>
          </cell>
          <cell r="H69">
            <v>39436</v>
          </cell>
        </row>
        <row r="70">
          <cell r="A70" t="str">
            <v>R2-009JJ-E004</v>
          </cell>
          <cell r="B70" t="str">
            <v>ACCOUNTS PAYABLE-UNIDENTIFIED VENDORS</v>
          </cell>
          <cell r="C70" t="str">
            <v>CONTR SRV AGMT - M/R</v>
          </cell>
          <cell r="D70" t="str">
            <v>69186,,0.0</v>
          </cell>
          <cell r="E70" t="str">
            <v>8383294</v>
          </cell>
          <cell r="F70">
            <v>108.6</v>
          </cell>
          <cell r="G70">
            <v>39436</v>
          </cell>
          <cell r="H70">
            <v>39436</v>
          </cell>
        </row>
        <row r="71">
          <cell r="A71" t="str">
            <v>R2-009JJ-E004</v>
          </cell>
          <cell r="B71" t="str">
            <v>ACCOUNTS PAYABLE-UNIDENTIFIED VENDORS</v>
          </cell>
          <cell r="C71" t="str">
            <v>CONTR SRV AGMT - M/R</v>
          </cell>
          <cell r="D71" t="str">
            <v>69186,,0.0</v>
          </cell>
          <cell r="E71" t="str">
            <v>8383453</v>
          </cell>
          <cell r="F71">
            <v>148.16999999999999</v>
          </cell>
          <cell r="G71">
            <v>39436</v>
          </cell>
          <cell r="H71">
            <v>39436</v>
          </cell>
        </row>
        <row r="72">
          <cell r="A72" t="str">
            <v>R2-009JJ-E004</v>
          </cell>
          <cell r="B72" t="str">
            <v>ACCOUNTS PAYABLE-UNIDENTIFIED VENDORS</v>
          </cell>
          <cell r="C72" t="str">
            <v>CONTR SRV AGMT - M/R</v>
          </cell>
          <cell r="D72" t="str">
            <v>69186,,0.0</v>
          </cell>
          <cell r="E72" t="str">
            <v>8383458</v>
          </cell>
          <cell r="F72">
            <v>37.04</v>
          </cell>
          <cell r="G72">
            <v>39436</v>
          </cell>
          <cell r="H72">
            <v>39436</v>
          </cell>
        </row>
        <row r="73">
          <cell r="A73" t="str">
            <v>R2-009JJ-E004</v>
          </cell>
          <cell r="B73" t="str">
            <v>ACCOUNTS PAYABLE-UNIDENTIFIED VENDORS</v>
          </cell>
          <cell r="C73" t="str">
            <v>CONTR SRV AGMT - M/R</v>
          </cell>
          <cell r="D73" t="str">
            <v>69186,,0.0</v>
          </cell>
          <cell r="E73" t="str">
            <v>8383459</v>
          </cell>
          <cell r="F73">
            <v>148.16999999999999</v>
          </cell>
          <cell r="G73">
            <v>39436</v>
          </cell>
          <cell r="H73">
            <v>39436</v>
          </cell>
        </row>
        <row r="74">
          <cell r="A74" t="str">
            <v>R2-009JJ-E004</v>
          </cell>
          <cell r="B74" t="str">
            <v>ACCOUNTS PAYABLE-UNIDENTIFIED VENDORS</v>
          </cell>
          <cell r="C74" t="str">
            <v>CONTR SRV AGMT - M/R</v>
          </cell>
          <cell r="D74" t="str">
            <v>69186,,0.0</v>
          </cell>
          <cell r="E74" t="str">
            <v>8383492</v>
          </cell>
          <cell r="F74">
            <v>119.84</v>
          </cell>
          <cell r="G74">
            <v>39436</v>
          </cell>
          <cell r="H74">
            <v>39436</v>
          </cell>
        </row>
        <row r="75">
          <cell r="A75" t="str">
            <v>R2-009JJ-E004</v>
          </cell>
          <cell r="B75" t="str">
            <v>ACCOUNTS PAYABLE-UNIDENTIFIED VENDORS</v>
          </cell>
          <cell r="C75" t="str">
            <v>CONTR SRV AGMT - M/R</v>
          </cell>
          <cell r="D75" t="str">
            <v>69186,,0.0</v>
          </cell>
          <cell r="E75" t="str">
            <v>8387831</v>
          </cell>
          <cell r="F75">
            <v>330</v>
          </cell>
          <cell r="G75">
            <v>39443</v>
          </cell>
          <cell r="H75">
            <v>39443</v>
          </cell>
        </row>
        <row r="76">
          <cell r="A76" t="str">
            <v>R2-009JJ-E004</v>
          </cell>
          <cell r="B76" t="str">
            <v>ACCOUNTS PAYABLE-UNIDENTIFIED VENDORS</v>
          </cell>
          <cell r="C76" t="str">
            <v>CONTR SRV AGMT - M/R</v>
          </cell>
          <cell r="D76" t="str">
            <v>69186,,0.0</v>
          </cell>
          <cell r="E76" t="str">
            <v>8387872</v>
          </cell>
          <cell r="F76">
            <v>288.75</v>
          </cell>
          <cell r="G76">
            <v>39443</v>
          </cell>
          <cell r="H76">
            <v>39443</v>
          </cell>
        </row>
        <row r="77">
          <cell r="A77" t="str">
            <v>R2-009JJ-E004</v>
          </cell>
          <cell r="B77" t="str">
            <v>ACCOUNTS PAYABLE-UNIDENTIFIED VENDORS</v>
          </cell>
          <cell r="C77" t="str">
            <v>CONTR SRV AGMT - M/R</v>
          </cell>
          <cell r="D77" t="str">
            <v>69186,,0.0</v>
          </cell>
          <cell r="E77" t="str">
            <v>8388088</v>
          </cell>
          <cell r="F77">
            <v>217.2</v>
          </cell>
          <cell r="G77">
            <v>39443</v>
          </cell>
          <cell r="H77">
            <v>39443</v>
          </cell>
        </row>
        <row r="78">
          <cell r="A78" t="str">
            <v>R2-009JJ-E004</v>
          </cell>
          <cell r="B78" t="str">
            <v>ACCOUNTS PAYABLE-UNIDENTIFIED VENDORS</v>
          </cell>
          <cell r="C78" t="str">
            <v>CONTR SRV AGMT - M/R</v>
          </cell>
          <cell r="D78" t="str">
            <v>69186,,0.0</v>
          </cell>
          <cell r="E78" t="str">
            <v>8388571</v>
          </cell>
          <cell r="F78">
            <v>157.78</v>
          </cell>
          <cell r="G78">
            <v>39443</v>
          </cell>
          <cell r="H78">
            <v>39443</v>
          </cell>
        </row>
        <row r="79">
          <cell r="A79" t="str">
            <v>R2-009JJ-E004</v>
          </cell>
          <cell r="B79" t="str">
            <v>ACCOUNTS PAYABLE-UNIDENTIFIED VENDORS</v>
          </cell>
          <cell r="C79" t="str">
            <v>CONTR SRV AGMT - M/R</v>
          </cell>
          <cell r="D79" t="str">
            <v>69186,,0.0</v>
          </cell>
          <cell r="E79" t="str">
            <v>8388942</v>
          </cell>
          <cell r="F79">
            <v>37.04</v>
          </cell>
          <cell r="G79">
            <v>39443</v>
          </cell>
          <cell r="H79">
            <v>39443</v>
          </cell>
        </row>
        <row r="80">
          <cell r="A80" t="str">
            <v>R2-009JJ-E004</v>
          </cell>
          <cell r="B80" t="str">
            <v>ACCOUNTS PAYABLE-UNIDENTIFIED VENDORS</v>
          </cell>
          <cell r="C80" t="str">
            <v>CONTR SRV AGMT - M/R</v>
          </cell>
          <cell r="D80" t="str">
            <v>69186,,0.0</v>
          </cell>
          <cell r="E80" t="str">
            <v>8388943</v>
          </cell>
          <cell r="F80">
            <v>98.78</v>
          </cell>
          <cell r="G80">
            <v>39443</v>
          </cell>
          <cell r="H80">
            <v>39443</v>
          </cell>
        </row>
        <row r="81">
          <cell r="A81" t="str">
            <v>R2-009JJ-E004</v>
          </cell>
          <cell r="B81" t="str">
            <v>ACCOUNTS PAYABLE-UNIDENTIFIED VENDORS</v>
          </cell>
          <cell r="C81" t="str">
            <v>CONTR SRV AGMT - M/R</v>
          </cell>
          <cell r="D81" t="str">
            <v>69186,,0.0</v>
          </cell>
          <cell r="E81" t="str">
            <v>8393277</v>
          </cell>
          <cell r="F81">
            <v>165</v>
          </cell>
          <cell r="G81">
            <v>39447</v>
          </cell>
          <cell r="H81">
            <v>39447</v>
          </cell>
        </row>
        <row r="82">
          <cell r="A82" t="str">
            <v>R2-009JJ-E004</v>
          </cell>
          <cell r="B82" t="str">
            <v>ACCOUNTS PAYABLE-UNIDENTIFIED VENDORS</v>
          </cell>
          <cell r="C82" t="str">
            <v>CONTR SRV AGMT - M/R</v>
          </cell>
          <cell r="D82" t="str">
            <v>69186,,0.0</v>
          </cell>
          <cell r="E82" t="str">
            <v>8393312</v>
          </cell>
          <cell r="F82">
            <v>288.75</v>
          </cell>
          <cell r="G82">
            <v>39447</v>
          </cell>
          <cell r="H82">
            <v>39447</v>
          </cell>
        </row>
        <row r="83">
          <cell r="A83" t="str">
            <v>R2-009JJ-E004</v>
          </cell>
          <cell r="B83" t="str">
            <v>ACCOUNTS PAYABLE-UNIDENTIFIED VENDORS</v>
          </cell>
          <cell r="C83" t="str">
            <v>CONTR SRV AGMT - M/R</v>
          </cell>
          <cell r="D83" t="str">
            <v>69186,,0.0</v>
          </cell>
          <cell r="E83" t="str">
            <v>8393371</v>
          </cell>
          <cell r="F83">
            <v>123.75</v>
          </cell>
          <cell r="G83">
            <v>39447</v>
          </cell>
          <cell r="H83">
            <v>39447</v>
          </cell>
        </row>
        <row r="84">
          <cell r="A84" t="str">
            <v>R2-009JJ-E004</v>
          </cell>
          <cell r="B84" t="str">
            <v>ACCOUNTS PAYABLE-UNIDENTIFIED VENDORS</v>
          </cell>
          <cell r="C84" t="str">
            <v>CONTR SRV AGMT - M/R</v>
          </cell>
          <cell r="D84" t="str">
            <v>69186,,0.0</v>
          </cell>
          <cell r="E84" t="str">
            <v>8393478</v>
          </cell>
          <cell r="F84">
            <v>253.4</v>
          </cell>
          <cell r="G84">
            <v>39447</v>
          </cell>
          <cell r="H84">
            <v>39447</v>
          </cell>
        </row>
        <row r="85">
          <cell r="A85" t="str">
            <v>R2-009JJ-E004</v>
          </cell>
          <cell r="B85" t="str">
            <v>ACCOUNTS PAYABLE-UNIDENTIFIED VENDORS</v>
          </cell>
          <cell r="C85" t="str">
            <v>CONTR SRV AGMT - M/R</v>
          </cell>
          <cell r="D85" t="str">
            <v>69186,,0.0</v>
          </cell>
          <cell r="E85" t="str">
            <v>8393857</v>
          </cell>
          <cell r="F85">
            <v>61.2</v>
          </cell>
          <cell r="G85">
            <v>39447</v>
          </cell>
          <cell r="H85">
            <v>39447</v>
          </cell>
        </row>
        <row r="86">
          <cell r="A86" t="str">
            <v>R2-009JJ-E004</v>
          </cell>
          <cell r="B86" t="str">
            <v>ACCOUNTS PAYABLE-UNIDENTIFIED VENDORS</v>
          </cell>
          <cell r="C86" t="str">
            <v>CONTR SRV AGMT - M/R</v>
          </cell>
          <cell r="D86" t="str">
            <v>69186,,0.0</v>
          </cell>
          <cell r="E86" t="str">
            <v>8394310</v>
          </cell>
          <cell r="F86">
            <v>150.44999999999999</v>
          </cell>
          <cell r="G86">
            <v>39447</v>
          </cell>
          <cell r="H86">
            <v>39447</v>
          </cell>
        </row>
        <row r="87">
          <cell r="A87" t="str">
            <v>R2-009JJ-E004</v>
          </cell>
          <cell r="B87" t="str">
            <v>ACCOUNTS PAYABLE-UNIDENTIFIED VENDORS</v>
          </cell>
          <cell r="C87" t="str">
            <v>CONTR SRV AGMT - M/R</v>
          </cell>
          <cell r="D87" t="str">
            <v>69186,,0.0</v>
          </cell>
          <cell r="E87" t="str">
            <v>8394408</v>
          </cell>
          <cell r="F87">
            <v>82.5</v>
          </cell>
          <cell r="G87">
            <v>39447</v>
          </cell>
          <cell r="H87">
            <v>39447</v>
          </cell>
        </row>
        <row r="88">
          <cell r="A88" t="str">
            <v>R2-009JJ-E004</v>
          </cell>
          <cell r="B88" t="str">
            <v>ACCOUNTS PAYABLE-UNIDENTIFIED VENDORS</v>
          </cell>
          <cell r="C88" t="str">
            <v>CONTR SRV AGMT - M/R</v>
          </cell>
          <cell r="D88" t="str">
            <v>69186,,0.0</v>
          </cell>
          <cell r="E88" t="str">
            <v>8394574</v>
          </cell>
          <cell r="F88">
            <v>123.48</v>
          </cell>
          <cell r="G88">
            <v>39447</v>
          </cell>
          <cell r="H88">
            <v>39447</v>
          </cell>
        </row>
        <row r="89">
          <cell r="A89" t="str">
            <v>R2-009JJ-E004</v>
          </cell>
          <cell r="B89" t="str">
            <v>ACCOUNTS PAYABLE-UNIDENTIFIED VENDORS</v>
          </cell>
          <cell r="C89" t="str">
            <v>CONTR SRV AGMT - M/R</v>
          </cell>
          <cell r="D89" t="str">
            <v>69186,,0.0</v>
          </cell>
          <cell r="E89" t="str">
            <v>8400350</v>
          </cell>
          <cell r="F89">
            <v>82.5</v>
          </cell>
          <cell r="G89">
            <v>39455</v>
          </cell>
          <cell r="H89">
            <v>39455</v>
          </cell>
        </row>
        <row r="90">
          <cell r="A90" t="str">
            <v>R2-009JJ-E004</v>
          </cell>
          <cell r="B90" t="str">
            <v>ACCOUNTS PAYABLE-UNIDENTIFIED VENDORS</v>
          </cell>
          <cell r="C90" t="str">
            <v>CONTR SRV AGMT - M/R</v>
          </cell>
          <cell r="D90" t="str">
            <v>69186,,0.0</v>
          </cell>
          <cell r="E90" t="str">
            <v>8400356</v>
          </cell>
          <cell r="F90">
            <v>206.25</v>
          </cell>
          <cell r="G90">
            <v>39455</v>
          </cell>
          <cell r="H90">
            <v>39455</v>
          </cell>
        </row>
        <row r="91">
          <cell r="A91" t="str">
            <v>R2-009JJ-E004</v>
          </cell>
          <cell r="B91" t="str">
            <v>ACCOUNTS PAYABLE-UNIDENTIFIED VENDORS</v>
          </cell>
          <cell r="C91" t="str">
            <v>CONTR SRV AGMT - M/R</v>
          </cell>
          <cell r="D91" t="str">
            <v>69186,,0.0</v>
          </cell>
          <cell r="E91" t="str">
            <v>8401598</v>
          </cell>
          <cell r="F91">
            <v>51.72</v>
          </cell>
          <cell r="G91">
            <v>39455</v>
          </cell>
          <cell r="H91">
            <v>39455</v>
          </cell>
        </row>
        <row r="92">
          <cell r="A92" t="str">
            <v>R2-009JJ-E004</v>
          </cell>
          <cell r="B92" t="str">
            <v>ACCOUNTS PAYABLE-UNIDENTIFIED VENDORS</v>
          </cell>
          <cell r="C92" t="str">
            <v>CONTR SRV AGMT - M/R</v>
          </cell>
          <cell r="D92" t="str">
            <v>69186,,0.0</v>
          </cell>
          <cell r="E92" t="str">
            <v>8401602</v>
          </cell>
          <cell r="F92">
            <v>51.72</v>
          </cell>
          <cell r="G92">
            <v>39455</v>
          </cell>
          <cell r="H92">
            <v>39455</v>
          </cell>
        </row>
        <row r="93">
          <cell r="A93" t="str">
            <v>R2-009JJ-E004</v>
          </cell>
          <cell r="B93" t="str">
            <v>ACCOUNTS PAYABLE-UNIDENTIFIED VENDORS</v>
          </cell>
          <cell r="C93" t="str">
            <v>CONTR SRV AGMT - M/R</v>
          </cell>
          <cell r="D93" t="str">
            <v>69186,,0.0</v>
          </cell>
          <cell r="E93" t="str">
            <v>8401865</v>
          </cell>
          <cell r="F93">
            <v>206.25</v>
          </cell>
          <cell r="G93">
            <v>39455</v>
          </cell>
          <cell r="H93">
            <v>39455</v>
          </cell>
        </row>
        <row r="94">
          <cell r="A94" t="str">
            <v>R2-009JJ-E004</v>
          </cell>
          <cell r="B94" t="str">
            <v>ACCOUNTS PAYABLE-UNIDENTIFIED VENDORS</v>
          </cell>
          <cell r="C94" t="str">
            <v>CONTR SRV AGMT - M/R</v>
          </cell>
          <cell r="D94" t="str">
            <v>69186,,0.0</v>
          </cell>
          <cell r="E94" t="str">
            <v>8401985</v>
          </cell>
          <cell r="F94">
            <v>42.62</v>
          </cell>
          <cell r="G94">
            <v>39455</v>
          </cell>
          <cell r="H94">
            <v>39455</v>
          </cell>
        </row>
        <row r="95">
          <cell r="A95" t="str">
            <v>R2-009JJ-E004</v>
          </cell>
          <cell r="B95" t="str">
            <v>ACCOUNTS PAYABLE-UNIDENTIFIED VENDORS</v>
          </cell>
          <cell r="C95" t="str">
            <v>CONTR SRV AGMT - M/R</v>
          </cell>
          <cell r="D95" t="str">
            <v>69186,,0.0</v>
          </cell>
          <cell r="E95" t="str">
            <v>8406686</v>
          </cell>
          <cell r="F95">
            <v>82.02</v>
          </cell>
          <cell r="G95">
            <v>39461</v>
          </cell>
          <cell r="H95">
            <v>39461</v>
          </cell>
        </row>
        <row r="96">
          <cell r="A96" t="str">
            <v>R2-009JJ-E004</v>
          </cell>
          <cell r="B96" t="str">
            <v>ACCOUNTS PAYABLE-UNIDENTIFIED VENDORS</v>
          </cell>
          <cell r="C96" t="str">
            <v>CONTR SRV AGMT - M/R</v>
          </cell>
          <cell r="D96" t="str">
            <v>69186,,0.0</v>
          </cell>
          <cell r="E96" t="str">
            <v>8407031</v>
          </cell>
          <cell r="F96">
            <v>75.06</v>
          </cell>
          <cell r="G96">
            <v>39461</v>
          </cell>
          <cell r="H96">
            <v>39461</v>
          </cell>
        </row>
        <row r="97">
          <cell r="A97" t="str">
            <v>R2-009JJ-E004</v>
          </cell>
          <cell r="B97" t="str">
            <v>ACCOUNTS PAYABLE-UNIDENTIFIED VENDORS</v>
          </cell>
          <cell r="C97" t="str">
            <v>CONTR SRV AGMT - M/R</v>
          </cell>
          <cell r="D97" t="str">
            <v>69186,,0.0</v>
          </cell>
          <cell r="E97" t="str">
            <v>8408913</v>
          </cell>
          <cell r="F97">
            <v>123.03</v>
          </cell>
          <cell r="G97">
            <v>39462</v>
          </cell>
          <cell r="H97">
            <v>39462</v>
          </cell>
        </row>
        <row r="98">
          <cell r="A98" t="str">
            <v>R2-009JJ-E004</v>
          </cell>
          <cell r="B98" t="str">
            <v>ACCOUNTS PAYABLE-UNIDENTIFIED VENDORS</v>
          </cell>
          <cell r="C98" t="str">
            <v>CONTR SRV AGMT - M/R</v>
          </cell>
          <cell r="D98" t="str">
            <v>69186,,0.0</v>
          </cell>
          <cell r="E98" t="str">
            <v>8408997</v>
          </cell>
          <cell r="F98">
            <v>81.48</v>
          </cell>
          <cell r="G98">
            <v>39462</v>
          </cell>
          <cell r="H98">
            <v>39462</v>
          </cell>
        </row>
        <row r="99">
          <cell r="A99" t="str">
            <v>R2-009JJ-E004</v>
          </cell>
          <cell r="B99" t="str">
            <v>ACCOUNTS PAYABLE-UNIDENTIFIED VENDORS</v>
          </cell>
          <cell r="C99" t="str">
            <v>CONTR SRV AGMT - M/R</v>
          </cell>
          <cell r="D99" t="str">
            <v>69186,,0.0</v>
          </cell>
          <cell r="E99" t="str">
            <v>8409137</v>
          </cell>
          <cell r="F99">
            <v>123.03</v>
          </cell>
          <cell r="G99">
            <v>39462</v>
          </cell>
          <cell r="H99">
            <v>39462</v>
          </cell>
        </row>
        <row r="100">
          <cell r="A100" t="str">
            <v>R2-009JJ-E004</v>
          </cell>
          <cell r="B100" t="str">
            <v>ACCOUNTS PAYABLE-UNIDENTIFIED VENDORS</v>
          </cell>
          <cell r="C100" t="str">
            <v>CONTR SRV AGMT - M/R</v>
          </cell>
          <cell r="D100" t="str">
            <v>69186,,0.0</v>
          </cell>
          <cell r="E100" t="str">
            <v>8409416</v>
          </cell>
          <cell r="F100">
            <v>143.96</v>
          </cell>
          <cell r="G100">
            <v>39462</v>
          </cell>
          <cell r="H100">
            <v>39462</v>
          </cell>
        </row>
        <row r="101">
          <cell r="A101" t="str">
            <v>R2-009JJ-E004</v>
          </cell>
          <cell r="B101" t="str">
            <v>ACCOUNTS PAYABLE-UNIDENTIFIED VENDORS</v>
          </cell>
          <cell r="C101" t="str">
            <v>CONTR SRV AGMT - M/R</v>
          </cell>
          <cell r="D101" t="str">
            <v>69186,,0.0</v>
          </cell>
          <cell r="E101" t="str">
            <v>8409441</v>
          </cell>
          <cell r="F101">
            <v>102.82</v>
          </cell>
          <cell r="G101">
            <v>39462</v>
          </cell>
          <cell r="H101">
            <v>39462</v>
          </cell>
        </row>
        <row r="102">
          <cell r="A102" t="str">
            <v>R2-009JJ-E004</v>
          </cell>
          <cell r="B102" t="str">
            <v>ACCOUNTS PAYABLE-UNIDENTIFIED VENDORS</v>
          </cell>
          <cell r="C102" t="str">
            <v>CONTR SRV AGMT - M/R</v>
          </cell>
          <cell r="D102" t="str">
            <v>69186,,0.0</v>
          </cell>
          <cell r="E102" t="str">
            <v>8409720</v>
          </cell>
          <cell r="F102">
            <v>123.03</v>
          </cell>
          <cell r="G102">
            <v>39462</v>
          </cell>
          <cell r="H102">
            <v>39462</v>
          </cell>
        </row>
        <row r="103">
          <cell r="A103" t="str">
            <v>R2-009JJ-E004</v>
          </cell>
          <cell r="B103" t="str">
            <v>ACCOUNTS PAYABLE-UNIDENTIFIED VENDORS</v>
          </cell>
          <cell r="C103" t="str">
            <v>CONTR SRV AGMT - M/R</v>
          </cell>
          <cell r="D103" t="str">
            <v>69186,,0.0</v>
          </cell>
          <cell r="E103" t="str">
            <v>8410582</v>
          </cell>
          <cell r="F103">
            <v>82.02</v>
          </cell>
          <cell r="G103">
            <v>39463</v>
          </cell>
          <cell r="H103">
            <v>39463</v>
          </cell>
        </row>
        <row r="104">
          <cell r="A104" t="str">
            <v>R2-009JJ-E004</v>
          </cell>
          <cell r="B104" t="str">
            <v>ACCOUNTS PAYABLE-UNIDENTIFIED VENDORS</v>
          </cell>
          <cell r="C104" t="str">
            <v>CONTR SRV AGMT - M/R</v>
          </cell>
          <cell r="D104" t="str">
            <v>69186,,0.0</v>
          </cell>
          <cell r="E104" t="str">
            <v>8410627</v>
          </cell>
          <cell r="F104">
            <v>122.22</v>
          </cell>
          <cell r="G104">
            <v>39463</v>
          </cell>
          <cell r="H104">
            <v>39463</v>
          </cell>
        </row>
        <row r="105">
          <cell r="A105" t="str">
            <v>R2-009JJ-E004</v>
          </cell>
          <cell r="B105" t="str">
            <v>ACCOUNTS PAYABLE-UNIDENTIFIED VENDORS</v>
          </cell>
          <cell r="C105" t="str">
            <v>CONTR SRV AGMT - M/R</v>
          </cell>
          <cell r="D105" t="str">
            <v>69186,,0.0</v>
          </cell>
          <cell r="E105" t="str">
            <v>8411074</v>
          </cell>
          <cell r="F105">
            <v>82.02</v>
          </cell>
          <cell r="G105">
            <v>39463</v>
          </cell>
          <cell r="H105">
            <v>39463</v>
          </cell>
        </row>
        <row r="106">
          <cell r="A106" t="str">
            <v>R2-009JJ-E004</v>
          </cell>
          <cell r="B106" t="str">
            <v>ACCOUNTS PAYABLE-UNIDENTIFIED VENDORS</v>
          </cell>
          <cell r="C106" t="str">
            <v>CONTR SRV AGMT - M/R</v>
          </cell>
          <cell r="D106" t="str">
            <v>69186,,0.0</v>
          </cell>
          <cell r="E106" t="str">
            <v>8411041</v>
          </cell>
          <cell r="F106">
            <v>98.2</v>
          </cell>
          <cell r="G106">
            <v>39463</v>
          </cell>
          <cell r="H106">
            <v>39463</v>
          </cell>
        </row>
        <row r="107">
          <cell r="A107" t="str">
            <v>R2-009JJ-E004</v>
          </cell>
          <cell r="B107" t="str">
            <v>ACCOUNTS PAYABLE-UNIDENTIFIED VENDORS</v>
          </cell>
          <cell r="C107" t="str">
            <v>CONTR SRV AGMT - M/R</v>
          </cell>
          <cell r="D107" t="str">
            <v>69995,,0.0</v>
          </cell>
          <cell r="E107" t="str">
            <v>8411054</v>
          </cell>
          <cell r="F107">
            <v>49.11</v>
          </cell>
          <cell r="G107">
            <v>39463</v>
          </cell>
          <cell r="H107">
            <v>39463</v>
          </cell>
        </row>
        <row r="108">
          <cell r="B108" t="str">
            <v>ACCOUNTS PAYABLE-UNIDENTIFIED VENDORS</v>
          </cell>
        </row>
        <row r="109">
          <cell r="A109" t="str">
            <v>R2-009JJ-E004</v>
          </cell>
          <cell r="B109" t="str">
            <v>ACCRUED LIABILITIES-MIS</v>
          </cell>
          <cell r="C109" t="str">
            <v>CONTR SRV AGMT - M/R</v>
          </cell>
          <cell r="D109" t="str">
            <v>69999,,0.0</v>
          </cell>
          <cell r="E109" t="str">
            <v>8122221</v>
          </cell>
          <cell r="F109">
            <v>65726</v>
          </cell>
          <cell r="G109">
            <v>39294</v>
          </cell>
          <cell r="H109">
            <v>39294</v>
          </cell>
        </row>
        <row r="110">
          <cell r="A110" t="str">
            <v>R2-009JJ-E004</v>
          </cell>
          <cell r="B110" t="str">
            <v>ACCRUED LIABILITIES-MIS</v>
          </cell>
          <cell r="C110" t="str">
            <v>CONTR SRV AGMT - M/R</v>
          </cell>
          <cell r="D110" t="str">
            <v>,,0.0</v>
          </cell>
          <cell r="E110" t="str">
            <v>8149115</v>
          </cell>
          <cell r="F110">
            <v>-65726</v>
          </cell>
          <cell r="G110">
            <v>39315</v>
          </cell>
          <cell r="H110">
            <v>39315</v>
          </cell>
        </row>
        <row r="111">
          <cell r="A111" t="str">
            <v>R2-009JJ-E004</v>
          </cell>
          <cell r="B111" t="str">
            <v>ACCRUED LIABILITIES-MIS</v>
          </cell>
          <cell r="C111" t="str">
            <v>CONTR SRV AGMT - M/R</v>
          </cell>
          <cell r="D111" t="str">
            <v>69999,,0.0</v>
          </cell>
          <cell r="E111" t="str">
            <v>8199878</v>
          </cell>
          <cell r="F111">
            <v>28880</v>
          </cell>
          <cell r="G111">
            <v>39353</v>
          </cell>
          <cell r="H111">
            <v>39353</v>
          </cell>
        </row>
        <row r="112">
          <cell r="A112" t="str">
            <v>R2-009JJ-E004</v>
          </cell>
          <cell r="B112" t="str">
            <v>ACCRUED LIABILITIES-MIS</v>
          </cell>
          <cell r="C112" t="str">
            <v>CONTR SRV AGMT - M/R</v>
          </cell>
          <cell r="D112" t="str">
            <v>,,0.0</v>
          </cell>
          <cell r="E112" t="str">
            <v>8263223</v>
          </cell>
          <cell r="F112">
            <v>-28880</v>
          </cell>
          <cell r="G112">
            <v>39372</v>
          </cell>
          <cell r="H112">
            <v>39372</v>
          </cell>
        </row>
        <row r="113">
          <cell r="B113" t="str">
            <v>ACCRUED LIABILITIES-MIS</v>
          </cell>
        </row>
        <row r="114">
          <cell r="A114" t="str">
            <v>R2-009JJ-E004</v>
          </cell>
          <cell r="B114" t="str">
            <v>BERRY ACRES INC</v>
          </cell>
          <cell r="C114" t="str">
            <v>CONTR SRV AGMT - M/R</v>
          </cell>
          <cell r="D114" t="str">
            <v>69186,C52498,1.0         FNID</v>
          </cell>
          <cell r="E114" t="str">
            <v>188313</v>
          </cell>
          <cell r="F114">
            <v>181.46</v>
          </cell>
          <cell r="G114">
            <v>39329</v>
          </cell>
          <cell r="H114">
            <v>39336</v>
          </cell>
        </row>
        <row r="115">
          <cell r="A115" t="str">
            <v>R2-009JJ-E004</v>
          </cell>
          <cell r="B115" t="str">
            <v>BERRY ACRES INC</v>
          </cell>
          <cell r="C115" t="str">
            <v>CONTR SRV AGMT - M/R</v>
          </cell>
          <cell r="D115" t="str">
            <v>69186,C52498,1.0         FNID</v>
          </cell>
          <cell r="E115" t="str">
            <v>188314</v>
          </cell>
          <cell r="F115">
            <v>237.66</v>
          </cell>
          <cell r="G115">
            <v>39329</v>
          </cell>
          <cell r="H115">
            <v>39336</v>
          </cell>
        </row>
        <row r="116">
          <cell r="B116" t="str">
            <v>BERRY ACRES INC</v>
          </cell>
        </row>
        <row r="117">
          <cell r="A117" t="str">
            <v>R2-009JJ-E004</v>
          </cell>
          <cell r="B117" t="str">
            <v>BIRCH EQUIPMENT CO</v>
          </cell>
          <cell r="C117" t="str">
            <v>REPAIR MTL &amp; SUPPLY</v>
          </cell>
          <cell r="D117" t="str">
            <v>69186,C53628,1.0         FNID154508223</v>
          </cell>
          <cell r="E117" t="str">
            <v>181851</v>
          </cell>
          <cell r="F117">
            <v>428.18</v>
          </cell>
          <cell r="G117">
            <v>39224</v>
          </cell>
          <cell r="H117">
            <v>39262</v>
          </cell>
        </row>
        <row r="118">
          <cell r="A118" t="str">
            <v>R2-009JJ-E004</v>
          </cell>
          <cell r="B118" t="str">
            <v>BIRCH EQUIPMENT CO</v>
          </cell>
          <cell r="C118" t="str">
            <v>REPAIR MTL &amp; SUPPLY</v>
          </cell>
          <cell r="D118" t="str">
            <v>69186,C53628,1.0         FNID154508050</v>
          </cell>
          <cell r="E118" t="str">
            <v>181838</v>
          </cell>
          <cell r="F118">
            <v>867.2</v>
          </cell>
          <cell r="G118">
            <v>39234</v>
          </cell>
          <cell r="H118">
            <v>39279</v>
          </cell>
        </row>
        <row r="119">
          <cell r="A119" t="str">
            <v>R2-009JJ-E004</v>
          </cell>
          <cell r="B119" t="str">
            <v>BIRCH EQUIPMENT CO</v>
          </cell>
          <cell r="C119" t="str">
            <v>REPAIR MTL &amp; SUPPLY</v>
          </cell>
          <cell r="D119" t="str">
            <v>69186,C53628,1.0         FNID154508051</v>
          </cell>
          <cell r="E119" t="str">
            <v>181839</v>
          </cell>
          <cell r="F119">
            <v>229.79</v>
          </cell>
          <cell r="G119">
            <v>39233</v>
          </cell>
          <cell r="H119">
            <v>39279</v>
          </cell>
        </row>
        <row r="120">
          <cell r="A120" t="str">
            <v>R2-009JJ-E004</v>
          </cell>
          <cell r="B120" t="str">
            <v>BIRCH EQUIPMENT CO</v>
          </cell>
          <cell r="C120" t="str">
            <v>REPAIR MTL &amp; SUPPLY</v>
          </cell>
          <cell r="D120" t="str">
            <v>69186,C53628,1.0         FNID154508063</v>
          </cell>
          <cell r="E120" t="str">
            <v>181841</v>
          </cell>
          <cell r="F120">
            <v>281.83999999999997</v>
          </cell>
          <cell r="G120">
            <v>39233</v>
          </cell>
          <cell r="H120">
            <v>39279</v>
          </cell>
        </row>
        <row r="121">
          <cell r="A121" t="str">
            <v>R2-009JJ-E004</v>
          </cell>
          <cell r="B121" t="str">
            <v>BIRCH EQUIPMENT CO</v>
          </cell>
          <cell r="C121" t="str">
            <v>REPAIR MTL &amp; SUPPLY</v>
          </cell>
          <cell r="D121" t="str">
            <v>69186,C53628,1.0         FNID154508070</v>
          </cell>
          <cell r="E121" t="str">
            <v>181848</v>
          </cell>
          <cell r="F121">
            <v>97.56</v>
          </cell>
          <cell r="G121">
            <v>39233</v>
          </cell>
          <cell r="H121">
            <v>39280</v>
          </cell>
        </row>
        <row r="122">
          <cell r="A122" t="str">
            <v>R2-009JJ-E004</v>
          </cell>
          <cell r="B122" t="str">
            <v>BIRCH EQUIPMENT CO</v>
          </cell>
          <cell r="C122" t="str">
            <v>REPAIR MTL &amp; SUPPLY</v>
          </cell>
          <cell r="D122" t="str">
            <v>69186,C53628,1.0         FNID154508062</v>
          </cell>
          <cell r="E122" t="str">
            <v>181840</v>
          </cell>
          <cell r="F122">
            <v>428.18</v>
          </cell>
          <cell r="G122">
            <v>39233</v>
          </cell>
          <cell r="H122">
            <v>39281</v>
          </cell>
        </row>
        <row r="123">
          <cell r="A123" t="str">
            <v>R2-009JJ-E004</v>
          </cell>
          <cell r="B123" t="str">
            <v>BIRCH EQUIPMENT CO</v>
          </cell>
          <cell r="C123" t="str">
            <v>REPAIR MTL &amp; SUPPLY</v>
          </cell>
          <cell r="D123" t="str">
            <v>69186,C53628,1.0         FNID154508062</v>
          </cell>
          <cell r="E123" t="str">
            <v>181840</v>
          </cell>
          <cell r="F123">
            <v>1078.58</v>
          </cell>
          <cell r="G123">
            <v>39233</v>
          </cell>
          <cell r="H123">
            <v>39281</v>
          </cell>
        </row>
        <row r="124">
          <cell r="A124" t="str">
            <v>R2-009JJ-E004</v>
          </cell>
          <cell r="B124" t="str">
            <v>BIRCH EQUIPMENT CO</v>
          </cell>
          <cell r="C124" t="str">
            <v>REPAIR MTL &amp; SUPPLY</v>
          </cell>
          <cell r="D124" t="str">
            <v>69186,C53628,1.0         FNID155360430</v>
          </cell>
          <cell r="E124" t="str">
            <v>185132</v>
          </cell>
          <cell r="F124">
            <v>62.87</v>
          </cell>
          <cell r="G124">
            <v>39274</v>
          </cell>
          <cell r="H124">
            <v>39303</v>
          </cell>
        </row>
        <row r="125">
          <cell r="A125" t="str">
            <v>R2-009JJ-E004</v>
          </cell>
          <cell r="B125" t="str">
            <v>BIRCH EQUIPMENT CO</v>
          </cell>
          <cell r="C125" t="str">
            <v>REPAIR MTL &amp; SUPPLY</v>
          </cell>
          <cell r="D125" t="str">
            <v>69186,C53628,1.0         FNID155360431</v>
          </cell>
          <cell r="E125" t="str">
            <v>185134</v>
          </cell>
          <cell r="F125">
            <v>238.48</v>
          </cell>
          <cell r="G125">
            <v>39274</v>
          </cell>
          <cell r="H125">
            <v>39303</v>
          </cell>
        </row>
        <row r="126">
          <cell r="A126" t="str">
            <v>R2-009JJ-E004</v>
          </cell>
          <cell r="B126" t="str">
            <v>BIRCH EQUIPMENT CO</v>
          </cell>
          <cell r="C126" t="str">
            <v>REPAIR MTL &amp; SUPPLY</v>
          </cell>
          <cell r="D126" t="str">
            <v>69186,C53628,1.0         FNID155360432</v>
          </cell>
          <cell r="E126" t="str">
            <v>185136</v>
          </cell>
          <cell r="F126">
            <v>137.1</v>
          </cell>
          <cell r="G126">
            <v>39260</v>
          </cell>
          <cell r="H126">
            <v>39303</v>
          </cell>
        </row>
        <row r="127">
          <cell r="A127" t="str">
            <v>R2-009JJ-E004</v>
          </cell>
          <cell r="B127" t="str">
            <v>BIRCH EQUIPMENT CO</v>
          </cell>
          <cell r="C127" t="str">
            <v>REPAIR MTL &amp; SUPPLY</v>
          </cell>
          <cell r="D127" t="str">
            <v>69186,C53628,1.0         FNID155360433</v>
          </cell>
          <cell r="E127" t="str">
            <v>185135</v>
          </cell>
          <cell r="F127">
            <v>88.89</v>
          </cell>
          <cell r="G127">
            <v>39260</v>
          </cell>
          <cell r="H127">
            <v>39303</v>
          </cell>
        </row>
        <row r="128">
          <cell r="A128" t="str">
            <v>R2-009JJ-E004</v>
          </cell>
          <cell r="B128" t="str">
            <v>BIRCH EQUIPMENT CO</v>
          </cell>
          <cell r="C128" t="str">
            <v>REPAIR MTL &amp; SUPPLY</v>
          </cell>
          <cell r="D128" t="str">
            <v>69186,C53628,1.0         FNID155360434</v>
          </cell>
          <cell r="E128" t="str">
            <v>185137</v>
          </cell>
          <cell r="F128">
            <v>195.12</v>
          </cell>
          <cell r="G128">
            <v>39262</v>
          </cell>
          <cell r="H128">
            <v>39303</v>
          </cell>
        </row>
        <row r="129">
          <cell r="A129" t="str">
            <v>R2-009JJ-E004</v>
          </cell>
          <cell r="B129" t="str">
            <v>BIRCH EQUIPMENT CO</v>
          </cell>
          <cell r="C129" t="str">
            <v>REPAIR MTL &amp; SUPPLY</v>
          </cell>
          <cell r="D129" t="str">
            <v>69186,C53628,1.0         FNID155360435</v>
          </cell>
          <cell r="E129" t="str">
            <v>185138</v>
          </cell>
          <cell r="F129">
            <v>189.7</v>
          </cell>
          <cell r="G129">
            <v>39262</v>
          </cell>
          <cell r="H129">
            <v>39303</v>
          </cell>
        </row>
        <row r="130">
          <cell r="A130" t="str">
            <v>R2-009JJ-E004</v>
          </cell>
          <cell r="B130" t="str">
            <v>BIRCH EQUIPMENT CO</v>
          </cell>
          <cell r="C130" t="str">
            <v>REPAIR MTL &amp; SUPPLY</v>
          </cell>
          <cell r="D130" t="str">
            <v>69186,C53628,1.0         FNID155360436</v>
          </cell>
          <cell r="E130" t="str">
            <v>185139</v>
          </cell>
          <cell r="F130">
            <v>195.12</v>
          </cell>
          <cell r="G130">
            <v>39262</v>
          </cell>
          <cell r="H130">
            <v>39303</v>
          </cell>
        </row>
        <row r="131">
          <cell r="A131" t="str">
            <v>R2-009JJ-E004</v>
          </cell>
          <cell r="B131" t="str">
            <v>BIRCH EQUIPMENT CO</v>
          </cell>
          <cell r="C131" t="str">
            <v>REPAIR MTL &amp; SUPPLY</v>
          </cell>
          <cell r="D131" t="str">
            <v>69186,C53628,1.0         FNID155360437</v>
          </cell>
          <cell r="E131" t="str">
            <v>185141</v>
          </cell>
          <cell r="F131">
            <v>102.98</v>
          </cell>
          <cell r="G131">
            <v>39262</v>
          </cell>
          <cell r="H131">
            <v>39303</v>
          </cell>
        </row>
        <row r="132">
          <cell r="A132" t="str">
            <v>R2-009JJ-E004</v>
          </cell>
          <cell r="B132" t="str">
            <v>BIRCH EQUIPMENT CO</v>
          </cell>
          <cell r="C132" t="str">
            <v>REPAIR MTL &amp; SUPPLY</v>
          </cell>
          <cell r="D132" t="str">
            <v>69186,C53628,1.0         FNID155360451</v>
          </cell>
          <cell r="E132" t="str">
            <v>185152</v>
          </cell>
          <cell r="F132">
            <v>93.22</v>
          </cell>
          <cell r="G132">
            <v>39275</v>
          </cell>
          <cell r="H132">
            <v>39303</v>
          </cell>
        </row>
        <row r="133">
          <cell r="A133" t="str">
            <v>R2-009JJ-E004</v>
          </cell>
          <cell r="B133" t="str">
            <v>BIRCH EQUIPMENT CO</v>
          </cell>
          <cell r="C133" t="str">
            <v>REPAIR MTL &amp; SUPPLY</v>
          </cell>
          <cell r="D133" t="str">
            <v>69186,C53628,1.0         FNID155360452</v>
          </cell>
          <cell r="E133" t="str">
            <v>185153</v>
          </cell>
          <cell r="F133">
            <v>26.02</v>
          </cell>
          <cell r="G133">
            <v>39274</v>
          </cell>
          <cell r="H133">
            <v>39303</v>
          </cell>
        </row>
        <row r="134">
          <cell r="A134" t="str">
            <v>R2-009JJ-E004</v>
          </cell>
          <cell r="B134" t="str">
            <v>BIRCH EQUIPMENT CO</v>
          </cell>
          <cell r="C134" t="str">
            <v>REPAIR MTL &amp; SUPPLY</v>
          </cell>
          <cell r="D134" t="str">
            <v>69186,C53628,1.0         FNID155360429</v>
          </cell>
          <cell r="E134" t="str">
            <v>185415</v>
          </cell>
          <cell r="F134">
            <v>-368.56</v>
          </cell>
          <cell r="G134">
            <v>39244</v>
          </cell>
          <cell r="H134">
            <v>39304</v>
          </cell>
        </row>
        <row r="135">
          <cell r="A135" t="str">
            <v>R2-009JJ-E004</v>
          </cell>
          <cell r="B135" t="str">
            <v>BIRCH EQUIPMENT CO</v>
          </cell>
          <cell r="C135" t="str">
            <v>REPAIR MTL &amp; SUPPLY</v>
          </cell>
          <cell r="D135" t="str">
            <v>69186,C53628,1.0         FNID155360428</v>
          </cell>
          <cell r="E135" t="str">
            <v>185411</v>
          </cell>
          <cell r="F135">
            <v>650.4</v>
          </cell>
          <cell r="G135">
            <v>39226</v>
          </cell>
          <cell r="H135">
            <v>39304</v>
          </cell>
        </row>
        <row r="136">
          <cell r="A136" t="str">
            <v>R2-009JJ-E004</v>
          </cell>
          <cell r="B136" t="str">
            <v>BIRCH EQUIPMENT CO</v>
          </cell>
          <cell r="C136" t="str">
            <v>REPAIR MTL &amp; SUPPLY</v>
          </cell>
          <cell r="D136" t="str">
            <v>69186,C53628,1.0         FNID155360441</v>
          </cell>
          <cell r="E136" t="str">
            <v>185144</v>
          </cell>
          <cell r="F136">
            <v>2157.16</v>
          </cell>
          <cell r="G136">
            <v>39259</v>
          </cell>
          <cell r="H136">
            <v>39309</v>
          </cell>
        </row>
        <row r="137">
          <cell r="A137" t="str">
            <v>R2-009JJ-E004</v>
          </cell>
          <cell r="B137" t="str">
            <v>BIRCH EQUIPMENT CO</v>
          </cell>
          <cell r="C137" t="str">
            <v>REPAIR MTL &amp; SUPPLY</v>
          </cell>
          <cell r="D137" t="str">
            <v>69186,C53628,1.0         FNID155360440</v>
          </cell>
          <cell r="E137" t="str">
            <v>185143</v>
          </cell>
          <cell r="F137">
            <v>867.2</v>
          </cell>
          <cell r="G137">
            <v>39254</v>
          </cell>
          <cell r="H137">
            <v>39309</v>
          </cell>
        </row>
        <row r="138">
          <cell r="A138" t="str">
            <v>R2-009JJ-E004</v>
          </cell>
          <cell r="B138" t="str">
            <v>BIRCH EQUIPMENT CO</v>
          </cell>
          <cell r="C138" t="str">
            <v>REPAIR MTL &amp; SUPPLY</v>
          </cell>
          <cell r="D138" t="str">
            <v>69186,C53628,1.0         FNID155360439</v>
          </cell>
          <cell r="E138" t="str">
            <v>185142</v>
          </cell>
          <cell r="F138">
            <v>243.9</v>
          </cell>
          <cell r="G138">
            <v>39266</v>
          </cell>
          <cell r="H138">
            <v>39318</v>
          </cell>
        </row>
        <row r="139">
          <cell r="A139" t="str">
            <v>R2-009JJ-E004</v>
          </cell>
          <cell r="B139" t="str">
            <v>BIRCH EQUIPMENT CO</v>
          </cell>
          <cell r="C139" t="str">
            <v>REPAIR MTL &amp; SUPPLY</v>
          </cell>
          <cell r="D139" t="str">
            <v>69186,C53628,1.0         FNID155360438</v>
          </cell>
          <cell r="E139" t="str">
            <v>185140</v>
          </cell>
          <cell r="F139">
            <v>195.12</v>
          </cell>
          <cell r="G139">
            <v>39262</v>
          </cell>
          <cell r="H139">
            <v>39318</v>
          </cell>
        </row>
        <row r="140">
          <cell r="A140" t="str">
            <v>R2-009JJ-E004</v>
          </cell>
          <cell r="B140" t="str">
            <v>BIRCH EQUIPMENT CO</v>
          </cell>
          <cell r="C140" t="str">
            <v>REPAIR MTL &amp; SUPPLY</v>
          </cell>
          <cell r="D140" t="str">
            <v>69186,C53628,1.0         FNID155979869</v>
          </cell>
          <cell r="E140" t="str">
            <v>187561</v>
          </cell>
          <cell r="F140">
            <v>2157.16</v>
          </cell>
          <cell r="G140">
            <v>39287</v>
          </cell>
          <cell r="H140">
            <v>39330</v>
          </cell>
        </row>
        <row r="141">
          <cell r="A141" t="str">
            <v>R2-009JJ-E004</v>
          </cell>
          <cell r="B141" t="str">
            <v>BIRCH EQUIPMENT CO</v>
          </cell>
          <cell r="C141" t="str">
            <v>REPAIR MTL &amp; SUPPLY</v>
          </cell>
          <cell r="D141" t="str">
            <v>69186,C53628,1.0         FNID155979870</v>
          </cell>
          <cell r="E141" t="str">
            <v>187562</v>
          </cell>
          <cell r="F141">
            <v>867.2</v>
          </cell>
          <cell r="G141">
            <v>39286</v>
          </cell>
          <cell r="H141">
            <v>39330</v>
          </cell>
        </row>
        <row r="142">
          <cell r="A142" t="str">
            <v>R2-009JJ-E004</v>
          </cell>
          <cell r="B142" t="str">
            <v>BIRCH EQUIPMENT CO</v>
          </cell>
          <cell r="C142" t="str">
            <v>REPAIR MTL &amp; SUPPLY</v>
          </cell>
          <cell r="D142" t="str">
            <v>69186,C53628,1.0         FNID155979871</v>
          </cell>
          <cell r="E142" t="str">
            <v>187563</v>
          </cell>
          <cell r="F142">
            <v>200.54</v>
          </cell>
          <cell r="G142">
            <v>39294</v>
          </cell>
          <cell r="H142">
            <v>39330</v>
          </cell>
        </row>
        <row r="143">
          <cell r="A143" t="str">
            <v>R2-009JJ-E004</v>
          </cell>
          <cell r="B143" t="str">
            <v>BIRCH EQUIPMENT CO</v>
          </cell>
          <cell r="C143" t="str">
            <v>REPAIR MTL &amp; SUPPLY</v>
          </cell>
          <cell r="D143" t="str">
            <v>69186,C53628,1.0         FNID155979872</v>
          </cell>
          <cell r="E143" t="str">
            <v>187564</v>
          </cell>
          <cell r="F143">
            <v>428.18</v>
          </cell>
          <cell r="G143">
            <v>39286</v>
          </cell>
          <cell r="H143">
            <v>39330</v>
          </cell>
        </row>
        <row r="144">
          <cell r="A144" t="str">
            <v>R2-009JJ-E004</v>
          </cell>
          <cell r="B144" t="str">
            <v>BIRCH EQUIPMENT CO</v>
          </cell>
          <cell r="C144" t="str">
            <v>REPAIR MTL &amp; SUPPLY</v>
          </cell>
          <cell r="D144" t="str">
            <v>69186,C53628,1.0         FNID155979873</v>
          </cell>
          <cell r="E144" t="str">
            <v>187565</v>
          </cell>
          <cell r="F144">
            <v>422.76</v>
          </cell>
          <cell r="G144">
            <v>39279</v>
          </cell>
          <cell r="H144">
            <v>39330</v>
          </cell>
        </row>
        <row r="145">
          <cell r="A145" t="str">
            <v>R2-009JJ-E004</v>
          </cell>
          <cell r="B145" t="str">
            <v>BIRCH EQUIPMENT CO</v>
          </cell>
          <cell r="C145" t="str">
            <v>REPAIR MTL &amp; SUPPLY</v>
          </cell>
          <cell r="D145" t="str">
            <v>69186,C53628,1.0         FNID155979874</v>
          </cell>
          <cell r="E145" t="str">
            <v>187566</v>
          </cell>
          <cell r="F145">
            <v>542</v>
          </cell>
          <cell r="G145">
            <v>39286</v>
          </cell>
          <cell r="H145">
            <v>39330</v>
          </cell>
        </row>
        <row r="146">
          <cell r="A146" t="str">
            <v>R2-009JJ-E004</v>
          </cell>
          <cell r="B146" t="str">
            <v>BIRCH EQUIPMENT CO</v>
          </cell>
          <cell r="C146" t="str">
            <v>REPAIR MTL &amp; SUPPLY</v>
          </cell>
          <cell r="D146" t="str">
            <v>69186,C53628,1.0         FNID155979875</v>
          </cell>
          <cell r="E146" t="str">
            <v>187567</v>
          </cell>
          <cell r="F146">
            <v>95.39</v>
          </cell>
          <cell r="G146">
            <v>39286</v>
          </cell>
          <cell r="H146">
            <v>39330</v>
          </cell>
        </row>
        <row r="147">
          <cell r="A147" t="str">
            <v>R2-009JJ-E004</v>
          </cell>
          <cell r="B147" t="str">
            <v>BIRCH EQUIPMENT CO</v>
          </cell>
          <cell r="C147" t="str">
            <v>REPAIR MTL &amp; SUPPLY</v>
          </cell>
          <cell r="D147" t="str">
            <v>69186,C53628,1.0         FNID155979876</v>
          </cell>
          <cell r="E147" t="str">
            <v>187568</v>
          </cell>
          <cell r="F147">
            <v>34.69</v>
          </cell>
          <cell r="G147">
            <v>39286</v>
          </cell>
          <cell r="H147">
            <v>39330</v>
          </cell>
        </row>
        <row r="148">
          <cell r="A148" t="str">
            <v>R2-009JJ-E004</v>
          </cell>
          <cell r="B148" t="str">
            <v>BIRCH EQUIPMENT CO</v>
          </cell>
          <cell r="C148" t="str">
            <v>REPAIR MTL &amp; SUPPLY</v>
          </cell>
          <cell r="D148" t="str">
            <v>69186,C53628,1.0         FNID155979607</v>
          </cell>
          <cell r="E148" t="str">
            <v>187530</v>
          </cell>
          <cell r="F148">
            <v>726.28</v>
          </cell>
          <cell r="G148">
            <v>39282</v>
          </cell>
          <cell r="H148">
            <v>39330</v>
          </cell>
        </row>
        <row r="149">
          <cell r="A149" t="str">
            <v>R2-009JJ-E004</v>
          </cell>
          <cell r="B149" t="str">
            <v>BIRCH EQUIPMENT CO</v>
          </cell>
          <cell r="C149" t="str">
            <v>REPAIR MTL &amp; SUPPLY</v>
          </cell>
          <cell r="D149" t="str">
            <v>69186,C53628,1.0         FNID155979608</v>
          </cell>
          <cell r="E149" t="str">
            <v>187531</v>
          </cell>
          <cell r="F149">
            <v>176.69</v>
          </cell>
          <cell r="G149">
            <v>39286</v>
          </cell>
          <cell r="H149">
            <v>39330</v>
          </cell>
        </row>
        <row r="150">
          <cell r="A150" t="str">
            <v>R2-009JJ-E004</v>
          </cell>
          <cell r="B150" t="str">
            <v>BIRCH EQUIPMENT CO</v>
          </cell>
          <cell r="C150" t="str">
            <v>REPAIR MTL &amp; SUPPLY</v>
          </cell>
          <cell r="D150" t="str">
            <v>69186,C53628,1.0         FNID155979609</v>
          </cell>
          <cell r="E150" t="str">
            <v>187532</v>
          </cell>
          <cell r="F150">
            <v>211.38</v>
          </cell>
          <cell r="G150">
            <v>39282</v>
          </cell>
          <cell r="H150">
            <v>39330</v>
          </cell>
        </row>
        <row r="151">
          <cell r="A151" t="str">
            <v>R2-009JJ-E004</v>
          </cell>
          <cell r="B151" t="str">
            <v>BIRCH EQUIPMENT CO</v>
          </cell>
          <cell r="C151" t="str">
            <v>REPAIR MTL &amp; SUPPLY</v>
          </cell>
          <cell r="D151" t="str">
            <v>69186,C53628,1.0         FNID155979610</v>
          </cell>
          <cell r="E151" t="str">
            <v>187533</v>
          </cell>
          <cell r="F151">
            <v>34.69</v>
          </cell>
          <cell r="G151">
            <v>39282</v>
          </cell>
          <cell r="H151">
            <v>39330</v>
          </cell>
        </row>
        <row r="152">
          <cell r="A152" t="str">
            <v>R2-009JJ-E004</v>
          </cell>
          <cell r="B152" t="str">
            <v>BIRCH EQUIPMENT CO</v>
          </cell>
          <cell r="C152" t="str">
            <v>REPAIR MTL &amp; SUPPLY</v>
          </cell>
          <cell r="D152" t="str">
            <v>69186,C53628,1.0         FNID156431694</v>
          </cell>
          <cell r="E152" t="str">
            <v>189312</v>
          </cell>
          <cell r="F152">
            <v>1300.8</v>
          </cell>
          <cell r="G152">
            <v>39321</v>
          </cell>
          <cell r="H152">
            <v>39352</v>
          </cell>
        </row>
        <row r="153">
          <cell r="A153" t="str">
            <v>R2-009JJ-E004</v>
          </cell>
          <cell r="B153" t="str">
            <v>BIRCH EQUIPMENT CO</v>
          </cell>
          <cell r="C153" t="str">
            <v>REPAIR MTL &amp; SUPPLY</v>
          </cell>
          <cell r="D153" t="str">
            <v>69186,C53628,1.0         FNID156431693</v>
          </cell>
          <cell r="E153" t="str">
            <v>189311</v>
          </cell>
          <cell r="F153">
            <v>867.2</v>
          </cell>
          <cell r="G153">
            <v>39310</v>
          </cell>
          <cell r="H153">
            <v>39352</v>
          </cell>
        </row>
        <row r="154">
          <cell r="A154" t="str">
            <v>R2-009JJ-E004</v>
          </cell>
          <cell r="B154" t="str">
            <v>BIRCH EQUIPMENT CO</v>
          </cell>
          <cell r="C154" t="str">
            <v>REPAIR MTL &amp; SUPPLY</v>
          </cell>
          <cell r="D154" t="str">
            <v>69186,C53628,1.0         FNID156431695</v>
          </cell>
          <cell r="E154" t="str">
            <v>189313</v>
          </cell>
          <cell r="F154">
            <v>195.12</v>
          </cell>
          <cell r="G154">
            <v>39300</v>
          </cell>
          <cell r="H154">
            <v>39352</v>
          </cell>
        </row>
        <row r="155">
          <cell r="A155" t="str">
            <v>R2-009JJ-E004</v>
          </cell>
          <cell r="B155" t="str">
            <v>BIRCH EQUIPMENT CO</v>
          </cell>
          <cell r="C155" t="str">
            <v>REPAIR MTL &amp; SUPPLY</v>
          </cell>
          <cell r="D155" t="str">
            <v>69186,C53628,1.0         FNID156431696</v>
          </cell>
          <cell r="E155" t="str">
            <v>189314</v>
          </cell>
          <cell r="F155">
            <v>422.76</v>
          </cell>
          <cell r="G155">
            <v>39300</v>
          </cell>
          <cell r="H155">
            <v>39352</v>
          </cell>
        </row>
        <row r="156">
          <cell r="A156" t="str">
            <v>R2-009JJ-E004</v>
          </cell>
          <cell r="B156" t="str">
            <v>BIRCH EQUIPMENT CO</v>
          </cell>
          <cell r="C156" t="str">
            <v>REPAIR MTL &amp; SUPPLY</v>
          </cell>
          <cell r="D156" t="str">
            <v>69186,C53628,1.0         FNID156431707</v>
          </cell>
          <cell r="E156" t="str">
            <v>189315</v>
          </cell>
          <cell r="F156">
            <v>27.1</v>
          </cell>
          <cell r="G156">
            <v>39304</v>
          </cell>
          <cell r="H156">
            <v>39352</v>
          </cell>
        </row>
        <row r="157">
          <cell r="A157" t="str">
            <v>R2-009JJ-E004</v>
          </cell>
          <cell r="B157" t="str">
            <v>BIRCH EQUIPMENT CO</v>
          </cell>
          <cell r="C157" t="str">
            <v>REPAIR MTL &amp; SUPPLY</v>
          </cell>
          <cell r="D157" t="str">
            <v>69186,C53628,1.0         FNID156586045</v>
          </cell>
          <cell r="E157" t="str">
            <v>189921</v>
          </cell>
          <cell r="F157">
            <v>2157.16</v>
          </cell>
          <cell r="G157">
            <v>39315</v>
          </cell>
          <cell r="H157">
            <v>39352</v>
          </cell>
        </row>
        <row r="158">
          <cell r="A158" t="str">
            <v>R2-009JJ-E004</v>
          </cell>
          <cell r="B158" t="str">
            <v>BIRCH EQUIPMENT CO</v>
          </cell>
          <cell r="C158" t="str">
            <v>REPAIR MTL &amp; SUPPLY</v>
          </cell>
          <cell r="D158" t="str">
            <v>69186,C53628,1.0         FNID157075915</v>
          </cell>
          <cell r="E158" t="str">
            <v>192470</v>
          </cell>
          <cell r="F158">
            <v>867.2</v>
          </cell>
          <cell r="G158">
            <v>39338</v>
          </cell>
          <cell r="H158">
            <v>39378</v>
          </cell>
        </row>
        <row r="159">
          <cell r="A159" t="str">
            <v>R2-009JJ-E004</v>
          </cell>
          <cell r="B159" t="str">
            <v>BIRCH EQUIPMENT CO</v>
          </cell>
          <cell r="C159" t="str">
            <v>REPAIR MTL &amp; SUPPLY</v>
          </cell>
          <cell r="D159" t="str">
            <v>69186,C53628,1.0         FNID157075916</v>
          </cell>
          <cell r="E159" t="str">
            <v>192472</v>
          </cell>
          <cell r="F159">
            <v>2157.16</v>
          </cell>
          <cell r="G159">
            <v>39343</v>
          </cell>
          <cell r="H159">
            <v>39378</v>
          </cell>
        </row>
        <row r="160">
          <cell r="A160" t="str">
            <v>R2-009JJ-E004</v>
          </cell>
          <cell r="B160" t="str">
            <v>BIRCH EQUIPMENT CO</v>
          </cell>
          <cell r="C160" t="str">
            <v>REPAIR MTL &amp; SUPPLY</v>
          </cell>
          <cell r="D160" t="str">
            <v>69186,C53628,1.0         FNID157075917</v>
          </cell>
          <cell r="E160" t="str">
            <v>192471</v>
          </cell>
          <cell r="F160">
            <v>634.14</v>
          </cell>
          <cell r="G160">
            <v>39352</v>
          </cell>
          <cell r="H160">
            <v>39378</v>
          </cell>
        </row>
        <row r="161">
          <cell r="A161" t="str">
            <v>R2-009JJ-E004</v>
          </cell>
          <cell r="B161" t="str">
            <v>BIRCH EQUIPMENT CO</v>
          </cell>
          <cell r="C161" t="str">
            <v>REPAIR MTL &amp; SUPPLY</v>
          </cell>
          <cell r="D161" t="str">
            <v>69186,C53628,1.0         FNID157075918</v>
          </cell>
          <cell r="E161" t="str">
            <v>192473</v>
          </cell>
          <cell r="F161">
            <v>1300.8</v>
          </cell>
          <cell r="G161">
            <v>39349</v>
          </cell>
          <cell r="H161">
            <v>39378</v>
          </cell>
        </row>
        <row r="162">
          <cell r="A162" t="str">
            <v>R2-009JJ-E004</v>
          </cell>
          <cell r="B162" t="str">
            <v>BIRCH EQUIPMENT CO</v>
          </cell>
          <cell r="C162" t="str">
            <v>REPAIR MTL &amp; SUPPLY</v>
          </cell>
          <cell r="D162" t="str">
            <v>69186,C53628,1.0         FNID320776405</v>
          </cell>
          <cell r="E162" t="str">
            <v>196460</v>
          </cell>
          <cell r="F162">
            <v>2157.16</v>
          </cell>
          <cell r="G162">
            <v>39371</v>
          </cell>
          <cell r="H162">
            <v>39407</v>
          </cell>
        </row>
        <row r="163">
          <cell r="A163" t="str">
            <v>R2-009JJ-E004</v>
          </cell>
          <cell r="B163" t="str">
            <v>BIRCH EQUIPMENT CO</v>
          </cell>
          <cell r="C163" t="str">
            <v>REPAIR MTL &amp; SUPPLY</v>
          </cell>
          <cell r="D163" t="str">
            <v>69186,C53628,1.0         FNID320776406</v>
          </cell>
          <cell r="E163" t="str">
            <v>196463</v>
          </cell>
          <cell r="F163">
            <v>867.2</v>
          </cell>
          <cell r="G163">
            <v>39366</v>
          </cell>
          <cell r="H163">
            <v>39407</v>
          </cell>
        </row>
        <row r="164">
          <cell r="A164" t="str">
            <v>R2-009JJ-E004</v>
          </cell>
          <cell r="B164" t="str">
            <v>BIRCH EQUIPMENT CO</v>
          </cell>
          <cell r="C164" t="str">
            <v>REPAIR MTL &amp; SUPPLY</v>
          </cell>
          <cell r="D164" t="str">
            <v>69186,C53628,1.0         FNID320776407</v>
          </cell>
          <cell r="E164" t="str">
            <v>196465</v>
          </cell>
          <cell r="F164">
            <v>2265.56</v>
          </cell>
          <cell r="G164">
            <v>39363</v>
          </cell>
          <cell r="H164">
            <v>39407</v>
          </cell>
        </row>
        <row r="165">
          <cell r="A165" t="str">
            <v>R2-009JJ-E004</v>
          </cell>
          <cell r="B165" t="str">
            <v>BIRCH EQUIPMENT CO</v>
          </cell>
          <cell r="C165" t="str">
            <v>REPAIR MTL &amp; SUPPLY</v>
          </cell>
          <cell r="D165" t="str">
            <v>69186,C53628,1.0         FNID320776408</v>
          </cell>
          <cell r="E165" t="str">
            <v>196467</v>
          </cell>
          <cell r="F165">
            <v>189.7</v>
          </cell>
          <cell r="G165">
            <v>39365</v>
          </cell>
          <cell r="H165">
            <v>39407</v>
          </cell>
        </row>
        <row r="166">
          <cell r="A166" t="str">
            <v>R2-009JJ-E004</v>
          </cell>
          <cell r="B166" t="str">
            <v>BIRCH EQUIPMENT CO</v>
          </cell>
          <cell r="C166" t="str">
            <v>REPAIR MTL &amp; SUPPLY</v>
          </cell>
          <cell r="D166" t="str">
            <v>69186,C53628,1.0         FNID321273632</v>
          </cell>
          <cell r="E166" t="str">
            <v>198799</v>
          </cell>
          <cell r="F166">
            <v>2157.16</v>
          </cell>
          <cell r="G166">
            <v>39399</v>
          </cell>
          <cell r="H166">
            <v>39429</v>
          </cell>
        </row>
        <row r="167">
          <cell r="A167" t="str">
            <v>R2-009JJ-E004</v>
          </cell>
          <cell r="B167" t="str">
            <v>BIRCH EQUIPMENT CO</v>
          </cell>
          <cell r="C167" t="str">
            <v>REPAIR MTL &amp; SUPPLY</v>
          </cell>
          <cell r="D167" t="str">
            <v>69186,C53628,1.0         FNID321273633</v>
          </cell>
          <cell r="E167" t="str">
            <v>198800</v>
          </cell>
          <cell r="F167">
            <v>867.2</v>
          </cell>
          <cell r="G167">
            <v>39394</v>
          </cell>
          <cell r="H167">
            <v>39429</v>
          </cell>
        </row>
        <row r="168">
          <cell r="A168" t="str">
            <v>R2-009JJ-E004</v>
          </cell>
          <cell r="B168" t="str">
            <v>BIRCH EQUIPMENT CO</v>
          </cell>
          <cell r="C168" t="str">
            <v>REPAIR MTL &amp; SUPPLY</v>
          </cell>
          <cell r="D168" t="str">
            <v>69186,C53628,1.0         FNID321744085</v>
          </cell>
          <cell r="E168" t="str">
            <v>201645</v>
          </cell>
          <cell r="F168">
            <v>867.2</v>
          </cell>
          <cell r="G168">
            <v>39422</v>
          </cell>
          <cell r="H168">
            <v>39456</v>
          </cell>
        </row>
        <row r="169">
          <cell r="A169" t="str">
            <v>R2-009JJ-E004</v>
          </cell>
          <cell r="B169" t="str">
            <v>BIRCH EQUIPMENT CO</v>
          </cell>
          <cell r="C169" t="str">
            <v>REPAIR MTL &amp; SUPPLY</v>
          </cell>
          <cell r="D169" t="str">
            <v>69186,C53628,1.0         FNID321744086</v>
          </cell>
          <cell r="E169" t="str">
            <v>201646</v>
          </cell>
          <cell r="F169">
            <v>2157.16</v>
          </cell>
          <cell r="G169">
            <v>39427</v>
          </cell>
          <cell r="H169">
            <v>39456</v>
          </cell>
        </row>
        <row r="170">
          <cell r="A170" t="str">
            <v>R2-009JJ-E004</v>
          </cell>
          <cell r="B170" t="str">
            <v>BIRCH EQUIPMENT CO</v>
          </cell>
          <cell r="C170" t="str">
            <v>REPAIR MTL &amp; SUPPLY</v>
          </cell>
          <cell r="D170" t="str">
            <v>69996,C62728,1.0         FNID321744105</v>
          </cell>
          <cell r="E170" t="str">
            <v>201656</v>
          </cell>
          <cell r="F170">
            <v>867.2</v>
          </cell>
          <cell r="G170">
            <v>39435</v>
          </cell>
          <cell r="H170">
            <v>39456</v>
          </cell>
        </row>
        <row r="171">
          <cell r="A171" t="str">
            <v>R2-009JJ-E004</v>
          </cell>
          <cell r="B171" t="str">
            <v>BIRCH EQUIPMENT CO</v>
          </cell>
          <cell r="C171" t="str">
            <v>REPAIR MTL &amp; SUPPLY</v>
          </cell>
          <cell r="D171" t="str">
            <v>69186,C53628,1.0         FNID322301396</v>
          </cell>
          <cell r="E171" t="str">
            <v>203475</v>
          </cell>
          <cell r="F171">
            <v>867.2</v>
          </cell>
          <cell r="G171">
            <v>39450</v>
          </cell>
          <cell r="H171">
            <v>39477</v>
          </cell>
        </row>
        <row r="172">
          <cell r="A172" t="str">
            <v>R2-009JJ-E004</v>
          </cell>
          <cell r="B172" t="str">
            <v>BIRCH EQUIPMENT CO</v>
          </cell>
          <cell r="C172" t="str">
            <v>REPAIR MTL &amp; SUPPLY</v>
          </cell>
          <cell r="D172" t="str">
            <v>69186,C53628,1.0         FNID322301397</v>
          </cell>
          <cell r="E172" t="str">
            <v>203476</v>
          </cell>
          <cell r="F172">
            <v>2157.16</v>
          </cell>
          <cell r="G172">
            <v>39455</v>
          </cell>
          <cell r="H172">
            <v>39477</v>
          </cell>
        </row>
        <row r="173">
          <cell r="B173" t="str">
            <v>BIRCH EQUIPMENT CO</v>
          </cell>
        </row>
        <row r="174">
          <cell r="A174" t="str">
            <v>R2-009JJ-E004</v>
          </cell>
          <cell r="B174" t="str">
            <v>CH2M HILL ENGINEERING SERVICES  INC</v>
          </cell>
          <cell r="C174" t="str">
            <v>CONTR SRV AGMT - M/R</v>
          </cell>
          <cell r="D174" t="str">
            <v>69186,C52401,20.0        FNID</v>
          </cell>
          <cell r="E174" t="str">
            <v>186022</v>
          </cell>
          <cell r="F174">
            <v>3507.96</v>
          </cell>
          <cell r="G174">
            <v>39304</v>
          </cell>
          <cell r="H174">
            <v>39309</v>
          </cell>
        </row>
        <row r="175">
          <cell r="A175" t="str">
            <v>R2-009JJ-E004</v>
          </cell>
          <cell r="B175" t="str">
            <v>CH2M HILL ENGINEERING SERVICES  INC</v>
          </cell>
          <cell r="C175" t="str">
            <v>CONTR SRV AGMT - M/R</v>
          </cell>
          <cell r="D175" t="str">
            <v>69186,C52401,20.0        FNID</v>
          </cell>
          <cell r="E175" t="str">
            <v>186671</v>
          </cell>
          <cell r="F175">
            <v>718.26</v>
          </cell>
          <cell r="G175">
            <v>39311</v>
          </cell>
          <cell r="H175">
            <v>39316</v>
          </cell>
        </row>
        <row r="176">
          <cell r="A176" t="str">
            <v>R2-009JJ-E004</v>
          </cell>
          <cell r="B176" t="str">
            <v>CH2M HILL ENGINEERING SERVICES  INC</v>
          </cell>
          <cell r="C176" t="str">
            <v>CONTR SRV AGMT - M/R</v>
          </cell>
          <cell r="D176" t="str">
            <v>69186,C52401,20.0        FNID</v>
          </cell>
          <cell r="E176" t="str">
            <v>187617</v>
          </cell>
          <cell r="F176">
            <v>2789.36</v>
          </cell>
          <cell r="G176">
            <v>39323</v>
          </cell>
          <cell r="H176">
            <v>39329</v>
          </cell>
        </row>
        <row r="177">
          <cell r="A177" t="str">
            <v>R2-009JJ-E004</v>
          </cell>
          <cell r="B177" t="str">
            <v>CH2M HILL ENGINEERING SERVICES  INC</v>
          </cell>
          <cell r="C177" t="str">
            <v>CONTR SRV AGMT - M/R</v>
          </cell>
          <cell r="D177" t="str">
            <v>69186,C52401,20.0        FNID</v>
          </cell>
          <cell r="E177" t="str">
            <v>189637</v>
          </cell>
          <cell r="F177">
            <v>59.86</v>
          </cell>
          <cell r="G177">
            <v>39345</v>
          </cell>
          <cell r="H177">
            <v>39350</v>
          </cell>
        </row>
        <row r="178">
          <cell r="A178" t="str">
            <v>R2-009JJ-E004</v>
          </cell>
          <cell r="B178" t="str">
            <v>CH2M HILL ENGINEERING SERVICES  INC</v>
          </cell>
          <cell r="C178" t="str">
            <v>CONTR SRV AGMT - M/R</v>
          </cell>
          <cell r="D178" t="str">
            <v>69186,C52401,20.0        FNID</v>
          </cell>
          <cell r="E178" t="str">
            <v>193807</v>
          </cell>
          <cell r="F178">
            <v>59.1</v>
          </cell>
          <cell r="G178">
            <v>39371</v>
          </cell>
          <cell r="H178">
            <v>39386</v>
          </cell>
        </row>
        <row r="179">
          <cell r="B179" t="str">
            <v>CH2M HILL ENGINEERING SERVICES  INC</v>
          </cell>
        </row>
        <row r="180">
          <cell r="A180" t="str">
            <v>R2-009JJ-E004</v>
          </cell>
          <cell r="B180" t="str">
            <v>CONTRACTOR ENGINEERING</v>
          </cell>
          <cell r="C180" t="str">
            <v>CONTR SRV AGMT - M/R</v>
          </cell>
          <cell r="D180" t="str">
            <v>69186,,0.0</v>
          </cell>
          <cell r="E180" t="str">
            <v>8089318</v>
          </cell>
          <cell r="F180">
            <v>76869.350000000006</v>
          </cell>
          <cell r="G180">
            <v>39261</v>
          </cell>
          <cell r="H180">
            <v>39261</v>
          </cell>
        </row>
        <row r="181">
          <cell r="A181" t="str">
            <v>R2-009JJ-E004</v>
          </cell>
          <cell r="B181" t="str">
            <v>CONTRACTOR ENGINEERING</v>
          </cell>
          <cell r="C181" t="str">
            <v>CONTR SRV AGMT - M/R</v>
          </cell>
          <cell r="D181" t="str">
            <v>69186,,0.0</v>
          </cell>
          <cell r="E181" t="str">
            <v>8089325</v>
          </cell>
          <cell r="F181">
            <v>9503.14</v>
          </cell>
          <cell r="G181">
            <v>39261</v>
          </cell>
          <cell r="H181">
            <v>39261</v>
          </cell>
        </row>
        <row r="182">
          <cell r="A182" t="str">
            <v>R2-009JJ-E004</v>
          </cell>
          <cell r="B182" t="str">
            <v>CONTRACTOR ENGINEERING</v>
          </cell>
          <cell r="C182" t="str">
            <v>CONTR SRV AGMT - M/R</v>
          </cell>
          <cell r="D182" t="str">
            <v>69186,,0.0</v>
          </cell>
          <cell r="E182" t="str">
            <v>8089331</v>
          </cell>
          <cell r="F182">
            <v>16121.13</v>
          </cell>
          <cell r="G182">
            <v>39261</v>
          </cell>
          <cell r="H182">
            <v>39261</v>
          </cell>
        </row>
        <row r="183">
          <cell r="A183" t="str">
            <v>R2-009JJ-E004</v>
          </cell>
          <cell r="B183" t="str">
            <v>CONTRACTOR ENGINEERING</v>
          </cell>
          <cell r="C183" t="str">
            <v>CONTR SRV AGMT - M/R</v>
          </cell>
          <cell r="D183" t="str">
            <v>69186,,0.0</v>
          </cell>
          <cell r="E183" t="str">
            <v>8394736</v>
          </cell>
          <cell r="F183">
            <v>11157.1</v>
          </cell>
          <cell r="G183">
            <v>39447</v>
          </cell>
          <cell r="H183">
            <v>39447</v>
          </cell>
        </row>
        <row r="184">
          <cell r="B184" t="str">
            <v>CONTRACTOR ENGINEERING</v>
          </cell>
        </row>
        <row r="185">
          <cell r="A185" t="str">
            <v>R2-009JJ-E004</v>
          </cell>
          <cell r="B185" t="str">
            <v>CONTRACTOR SERVICE AGREEMENT - M&amp;R</v>
          </cell>
          <cell r="C185" t="str">
            <v>CONTR SRV AGMT - M/R</v>
          </cell>
          <cell r="D185" t="str">
            <v>69186,,0.0</v>
          </cell>
          <cell r="E185" t="str">
            <v>8090705</v>
          </cell>
          <cell r="F185">
            <v>3444.12</v>
          </cell>
          <cell r="G185">
            <v>39262</v>
          </cell>
          <cell r="H185">
            <v>39262</v>
          </cell>
        </row>
        <row r="186">
          <cell r="A186" t="str">
            <v>R2-009JJ-E004</v>
          </cell>
          <cell r="B186" t="str">
            <v>CONTRACTOR SERVICE AGREEMENT - M&amp;R</v>
          </cell>
          <cell r="C186" t="str">
            <v>CONTR SRV AGMT - M/R</v>
          </cell>
          <cell r="D186" t="str">
            <v>69186,,0.0</v>
          </cell>
          <cell r="E186" t="str">
            <v>8090708</v>
          </cell>
          <cell r="F186">
            <v>67349.77</v>
          </cell>
          <cell r="G186">
            <v>39262</v>
          </cell>
          <cell r="H186">
            <v>39262</v>
          </cell>
        </row>
        <row r="187">
          <cell r="A187" t="str">
            <v>R2-009JJ-E004</v>
          </cell>
          <cell r="B187" t="str">
            <v>CONTRACTOR SERVICE AGREEMENT - M&amp;R</v>
          </cell>
          <cell r="C187" t="str">
            <v>CONTR SRV AGMT - M/R</v>
          </cell>
          <cell r="D187" t="str">
            <v>69994,,0.0</v>
          </cell>
          <cell r="E187" t="str">
            <v>8090941</v>
          </cell>
          <cell r="F187">
            <v>2500</v>
          </cell>
          <cell r="G187">
            <v>39262</v>
          </cell>
          <cell r="H187">
            <v>39262</v>
          </cell>
        </row>
        <row r="188">
          <cell r="A188" t="str">
            <v>R2-009JJ-E004</v>
          </cell>
          <cell r="B188" t="str">
            <v>CONTRACTOR SERVICE AGREEMENT - M&amp;R</v>
          </cell>
          <cell r="C188" t="str">
            <v>CONTR SRV AGMT - M/R</v>
          </cell>
          <cell r="D188" t="str">
            <v>69994,,0.0</v>
          </cell>
          <cell r="E188" t="str">
            <v>8199769</v>
          </cell>
          <cell r="F188">
            <v>3845</v>
          </cell>
          <cell r="G188">
            <v>39353</v>
          </cell>
          <cell r="H188">
            <v>39353</v>
          </cell>
        </row>
        <row r="189">
          <cell r="A189" t="str">
            <v>R2-009JJ-E004</v>
          </cell>
          <cell r="B189" t="str">
            <v>CONTRACTOR SERVICE AGREEMENT - M&amp;R</v>
          </cell>
          <cell r="C189" t="str">
            <v>CONTR SRV AGMT - M/R</v>
          </cell>
          <cell r="D189" t="str">
            <v>71204,,0.0</v>
          </cell>
          <cell r="E189" t="str">
            <v>8390664</v>
          </cell>
          <cell r="F189">
            <v>-12053.26</v>
          </cell>
          <cell r="G189">
            <v>39443</v>
          </cell>
          <cell r="H189">
            <v>39443</v>
          </cell>
        </row>
        <row r="190">
          <cell r="A190" t="str">
            <v>R2-009JJ-E004</v>
          </cell>
          <cell r="B190" t="str">
            <v>CONTRACTOR SERVICE AGREEMENT - M&amp;R</v>
          </cell>
          <cell r="C190" t="str">
            <v>CONTR SRV AGMT - M/R</v>
          </cell>
          <cell r="D190" t="str">
            <v>69982,,0.0</v>
          </cell>
          <cell r="E190" t="str">
            <v>8390665</v>
          </cell>
          <cell r="F190">
            <v>-6523.3</v>
          </cell>
          <cell r="G190">
            <v>39443</v>
          </cell>
          <cell r="H190">
            <v>39443</v>
          </cell>
        </row>
        <row r="191">
          <cell r="A191" t="str">
            <v>R2-009JJ-E004</v>
          </cell>
          <cell r="B191" t="str">
            <v>CONTRACTOR SERVICE AGREEMENT - M&amp;R</v>
          </cell>
          <cell r="C191" t="str">
            <v>CONTR SRV AGMT - M/R</v>
          </cell>
          <cell r="D191" t="str">
            <v>70066,,0.0</v>
          </cell>
          <cell r="E191" t="str">
            <v>8390666</v>
          </cell>
          <cell r="F191">
            <v>-13371.8</v>
          </cell>
          <cell r="G191">
            <v>39443</v>
          </cell>
          <cell r="H191">
            <v>39443</v>
          </cell>
        </row>
        <row r="192">
          <cell r="A192" t="str">
            <v>R2-009JJ-E004</v>
          </cell>
          <cell r="B192" t="str">
            <v>CONTRACTOR SERVICE AGREEMENT - M&amp;R</v>
          </cell>
          <cell r="C192" t="str">
            <v>CONTR SRV AGMT - M/R</v>
          </cell>
          <cell r="D192" t="str">
            <v>69994,,0.0</v>
          </cell>
          <cell r="E192" t="str">
            <v>8390300</v>
          </cell>
          <cell r="F192">
            <v>984</v>
          </cell>
          <cell r="G192">
            <v>39443</v>
          </cell>
          <cell r="H192">
            <v>39443</v>
          </cell>
        </row>
        <row r="193">
          <cell r="B193" t="str">
            <v>CONTRACTOR SERVICE AGREEMENT - M&amp;R</v>
          </cell>
        </row>
        <row r="194">
          <cell r="A194" t="str">
            <v>R2-009JJ-E004</v>
          </cell>
          <cell r="B194" t="str">
            <v>CONTRACTOR SERVICES - LABOR</v>
          </cell>
          <cell r="C194" t="str">
            <v>CONTR SRV AGMT - M/R</v>
          </cell>
          <cell r="D194" t="str">
            <v>69186,,0.0</v>
          </cell>
          <cell r="E194" t="str">
            <v>8089326</v>
          </cell>
          <cell r="F194">
            <v>5446.25</v>
          </cell>
          <cell r="G194">
            <v>39261</v>
          </cell>
          <cell r="H194">
            <v>39261</v>
          </cell>
        </row>
        <row r="195">
          <cell r="A195" t="str">
            <v>R2-009JJ-E004</v>
          </cell>
          <cell r="B195" t="str">
            <v>CONTRACTOR SERVICES - LABOR</v>
          </cell>
          <cell r="C195" t="str">
            <v>CONTR SRV AGMT - M/R</v>
          </cell>
          <cell r="D195" t="str">
            <v>69186,,0.0</v>
          </cell>
          <cell r="E195" t="str">
            <v>8089333</v>
          </cell>
          <cell r="F195">
            <v>382647.4</v>
          </cell>
          <cell r="G195">
            <v>39261</v>
          </cell>
          <cell r="H195">
            <v>39261</v>
          </cell>
        </row>
        <row r="196">
          <cell r="A196" t="str">
            <v>R2-009JJ-E004</v>
          </cell>
          <cell r="B196" t="str">
            <v>CONTRACTOR SERVICES - LABOR</v>
          </cell>
          <cell r="C196" t="str">
            <v>CONTR SRV AGMT - M/R</v>
          </cell>
          <cell r="D196" t="str">
            <v>69186,,0.0</v>
          </cell>
          <cell r="E196" t="str">
            <v>8090710</v>
          </cell>
          <cell r="F196">
            <v>47680.639999999999</v>
          </cell>
          <cell r="G196">
            <v>39262</v>
          </cell>
          <cell r="H196">
            <v>39262</v>
          </cell>
        </row>
        <row r="197">
          <cell r="B197" t="str">
            <v>CONTRACTOR SERVICES - LABOR</v>
          </cell>
        </row>
        <row r="198">
          <cell r="A198" t="str">
            <v>R2-009JJ-E004</v>
          </cell>
          <cell r="B198" t="str">
            <v>CONTRACTOR SERVICES-LABOR &amp; MATERIALS</v>
          </cell>
          <cell r="C198" t="str">
            <v>REPAIR MTL &amp; SUPPLY</v>
          </cell>
          <cell r="D198" t="str">
            <v>69186,,0.0</v>
          </cell>
          <cell r="E198" t="str">
            <v>8178573</v>
          </cell>
          <cell r="F198">
            <v>626.73</v>
          </cell>
          <cell r="G198">
            <v>39342</v>
          </cell>
          <cell r="H198">
            <v>39342</v>
          </cell>
        </row>
        <row r="199">
          <cell r="B199" t="str">
            <v>CONTRACTOR SERVICES-LABOR &amp; MATERIALS</v>
          </cell>
        </row>
        <row r="200">
          <cell r="A200" t="str">
            <v>R2-009JJ-E004</v>
          </cell>
          <cell r="B200" t="str">
            <v>DAY WIRELESS SYSTEMS</v>
          </cell>
          <cell r="C200" t="str">
            <v>REPAIR MTL &amp; SUPPLY</v>
          </cell>
          <cell r="D200" t="str">
            <v>69186,C54310,1.0         FNID153076591</v>
          </cell>
          <cell r="E200" t="str">
            <v>174991</v>
          </cell>
          <cell r="F200">
            <v>126</v>
          </cell>
          <cell r="G200">
            <v>39168</v>
          </cell>
          <cell r="H200">
            <v>39288</v>
          </cell>
        </row>
        <row r="201">
          <cell r="A201" t="str">
            <v>R2-009JJ-E004</v>
          </cell>
          <cell r="B201" t="str">
            <v>DAY WIRELESS SYSTEMS</v>
          </cell>
          <cell r="C201" t="str">
            <v>REPAIR MTL &amp; SUPPLY</v>
          </cell>
          <cell r="D201" t="str">
            <v>69186,C54310,1.0         FNID156195108</v>
          </cell>
          <cell r="E201" t="str">
            <v>188413</v>
          </cell>
          <cell r="F201">
            <v>136.58000000000001</v>
          </cell>
          <cell r="G201">
            <v>39294</v>
          </cell>
          <cell r="H201">
            <v>39363</v>
          </cell>
        </row>
        <row r="202">
          <cell r="A202" t="str">
            <v>R2-009JJ-E004</v>
          </cell>
          <cell r="B202" t="str">
            <v>DAY WIRELESS SYSTEMS</v>
          </cell>
          <cell r="C202" t="str">
            <v>REPAIR MTL &amp; SUPPLY</v>
          </cell>
          <cell r="D202" t="str">
            <v>69186,C54310,1.0         FNID156119360</v>
          </cell>
          <cell r="E202" t="str">
            <v>188054</v>
          </cell>
          <cell r="F202">
            <v>126</v>
          </cell>
          <cell r="G202">
            <v>39315</v>
          </cell>
          <cell r="H202">
            <v>39380</v>
          </cell>
        </row>
        <row r="203">
          <cell r="B203" t="str">
            <v>DAY WIRELESS SYSTEMS</v>
          </cell>
        </row>
        <row r="204">
          <cell r="A204" t="str">
            <v>R2-009JJ-E004</v>
          </cell>
          <cell r="B204" t="str">
            <v>GE CAPITAL MODULAR SPACE</v>
          </cell>
          <cell r="C204" t="str">
            <v>REPAIR MTL &amp; SUPPLY</v>
          </cell>
          <cell r="D204" t="str">
            <v>69186,C60002,1.0         FNID156847041</v>
          </cell>
          <cell r="E204" t="str">
            <v>191507</v>
          </cell>
          <cell r="F204">
            <v>7738.68</v>
          </cell>
          <cell r="G204">
            <v>39337</v>
          </cell>
          <cell r="H204">
            <v>39371</v>
          </cell>
        </row>
        <row r="205">
          <cell r="B205" t="str">
            <v>GE CAPITAL MODULAR SPACE</v>
          </cell>
        </row>
        <row r="206">
          <cell r="A206" t="str">
            <v>R2-009JJ-E004</v>
          </cell>
          <cell r="B206" t="str">
            <v>GOODS REC'D/INVOICE REC'D-NOT YET INVOICED</v>
          </cell>
          <cell r="C206" t="str">
            <v>REPAIR MTL &amp; SUPPLY</v>
          </cell>
          <cell r="D206" t="str">
            <v>69186,C53628,1.0</v>
          </cell>
          <cell r="E206" t="str">
            <v>8090351</v>
          </cell>
          <cell r="F206">
            <v>-428.18</v>
          </cell>
          <cell r="G206">
            <v>39262</v>
          </cell>
          <cell r="H206">
            <v>39262</v>
          </cell>
        </row>
        <row r="207">
          <cell r="A207" t="str">
            <v>R2-009JJ-E004</v>
          </cell>
          <cell r="B207" t="str">
            <v>GOODS REC'D/INVOICE REC'D-NOT YET INVOICED</v>
          </cell>
          <cell r="C207" t="str">
            <v>REPAIR MTL &amp; SUPPLY</v>
          </cell>
          <cell r="D207" t="str">
            <v>69186,C53628,1.0</v>
          </cell>
          <cell r="E207" t="str">
            <v>8103468</v>
          </cell>
          <cell r="F207">
            <v>229.79</v>
          </cell>
          <cell r="G207">
            <v>39274</v>
          </cell>
          <cell r="H207">
            <v>39274</v>
          </cell>
        </row>
        <row r="208">
          <cell r="A208" t="str">
            <v>R2-009JJ-E004</v>
          </cell>
          <cell r="B208" t="str">
            <v>GOODS REC'D/INVOICE REC'D-NOT YET INVOICED</v>
          </cell>
          <cell r="C208" t="str">
            <v>REPAIR MTL &amp; SUPPLY</v>
          </cell>
          <cell r="D208" t="str">
            <v>69186,C53628,1.0</v>
          </cell>
          <cell r="E208" t="str">
            <v>8106621</v>
          </cell>
          <cell r="F208">
            <v>-867.2</v>
          </cell>
          <cell r="G208">
            <v>39279</v>
          </cell>
          <cell r="H208">
            <v>39279</v>
          </cell>
        </row>
        <row r="209">
          <cell r="A209" t="str">
            <v>R2-009JJ-E004</v>
          </cell>
          <cell r="B209" t="str">
            <v>GOODS REC'D/INVOICE REC'D-NOT YET INVOICED</v>
          </cell>
          <cell r="C209" t="str">
            <v>REPAIR MTL &amp; SUPPLY</v>
          </cell>
          <cell r="D209" t="str">
            <v>69186,C53628,1.0</v>
          </cell>
          <cell r="E209" t="str">
            <v>8106632</v>
          </cell>
          <cell r="F209">
            <v>-229.79</v>
          </cell>
          <cell r="G209">
            <v>39279</v>
          </cell>
          <cell r="H209">
            <v>39279</v>
          </cell>
        </row>
        <row r="210">
          <cell r="A210" t="str">
            <v>R2-009JJ-E004</v>
          </cell>
          <cell r="B210" t="str">
            <v>GOODS REC'D/INVOICE REC'D-NOT YET INVOICED</v>
          </cell>
          <cell r="C210" t="str">
            <v>REPAIR MTL &amp; SUPPLY</v>
          </cell>
          <cell r="D210" t="str">
            <v>69186,C53628,1.0</v>
          </cell>
          <cell r="E210" t="str">
            <v>8106636</v>
          </cell>
          <cell r="F210">
            <v>-281.83999999999997</v>
          </cell>
          <cell r="G210">
            <v>39279</v>
          </cell>
          <cell r="H210">
            <v>39279</v>
          </cell>
        </row>
        <row r="211">
          <cell r="A211" t="str">
            <v>R2-009JJ-E004</v>
          </cell>
          <cell r="B211" t="str">
            <v>GOODS REC'D/INVOICE REC'D-NOT YET INVOICED</v>
          </cell>
          <cell r="C211" t="str">
            <v>REPAIR MTL &amp; SUPPLY</v>
          </cell>
          <cell r="D211" t="str">
            <v>69186,C53628,1.0</v>
          </cell>
          <cell r="E211" t="str">
            <v>8109434</v>
          </cell>
          <cell r="F211">
            <v>-97.56</v>
          </cell>
          <cell r="G211">
            <v>39280</v>
          </cell>
          <cell r="H211">
            <v>39280</v>
          </cell>
        </row>
        <row r="212">
          <cell r="A212" t="str">
            <v>R2-009JJ-E004</v>
          </cell>
          <cell r="B212" t="str">
            <v>GOODS REC'D/INVOICE REC'D-NOT YET INVOICED</v>
          </cell>
          <cell r="C212" t="str">
            <v>REPAIR MTL &amp; SUPPLY</v>
          </cell>
          <cell r="D212" t="str">
            <v>69186,C53628,1.0</v>
          </cell>
          <cell r="E212" t="str">
            <v>8110392</v>
          </cell>
          <cell r="F212">
            <v>-428.18</v>
          </cell>
          <cell r="G212">
            <v>39281</v>
          </cell>
          <cell r="H212">
            <v>39281</v>
          </cell>
        </row>
        <row r="213">
          <cell r="A213" t="str">
            <v>R2-009JJ-E004</v>
          </cell>
          <cell r="B213" t="str">
            <v>GOODS REC'D/INVOICE REC'D-NOT YET INVOICED</v>
          </cell>
          <cell r="C213" t="str">
            <v>REPAIR MTL &amp; SUPPLY</v>
          </cell>
          <cell r="D213" t="str">
            <v>69186,C53628,1.0</v>
          </cell>
          <cell r="E213" t="str">
            <v>8110394</v>
          </cell>
          <cell r="F213">
            <v>-1078.58</v>
          </cell>
          <cell r="G213">
            <v>39281</v>
          </cell>
          <cell r="H213">
            <v>39281</v>
          </cell>
        </row>
        <row r="214">
          <cell r="A214" t="str">
            <v>R2-009JJ-E004</v>
          </cell>
          <cell r="B214" t="str">
            <v>GOODS REC'D/INVOICE REC'D-NOT YET INVOICED</v>
          </cell>
          <cell r="C214" t="str">
            <v>REPAIR MTL &amp; SUPPLY</v>
          </cell>
          <cell r="D214" t="str">
            <v>69186,C58419,3.0</v>
          </cell>
          <cell r="E214" t="str">
            <v>8111924</v>
          </cell>
          <cell r="F214">
            <v>796.74</v>
          </cell>
          <cell r="G214">
            <v>39282</v>
          </cell>
          <cell r="H214">
            <v>39282</v>
          </cell>
        </row>
        <row r="215">
          <cell r="A215" t="str">
            <v>R2-009JJ-E004</v>
          </cell>
          <cell r="B215" t="str">
            <v>GOODS REC'D/INVOICE REC'D-NOT YET INVOICED</v>
          </cell>
          <cell r="C215" t="str">
            <v>REPAIR MTL &amp; SUPPLY</v>
          </cell>
          <cell r="D215" t="str">
            <v>69186,C58419,1.0</v>
          </cell>
          <cell r="E215" t="str">
            <v>8111925</v>
          </cell>
          <cell r="F215">
            <v>108.4</v>
          </cell>
          <cell r="G215">
            <v>39282</v>
          </cell>
          <cell r="H215">
            <v>39282</v>
          </cell>
        </row>
        <row r="216">
          <cell r="A216" t="str">
            <v>R2-009JJ-E004</v>
          </cell>
          <cell r="B216" t="str">
            <v>GOODS REC'D/INVOICE REC'D-NOT YET INVOICED</v>
          </cell>
          <cell r="C216" t="str">
            <v>REPAIR MTL &amp; SUPPLY</v>
          </cell>
          <cell r="D216" t="str">
            <v>69186,C58419,2.0</v>
          </cell>
          <cell r="E216" t="str">
            <v>8111926</v>
          </cell>
          <cell r="F216">
            <v>649.32000000000005</v>
          </cell>
          <cell r="G216">
            <v>39282</v>
          </cell>
          <cell r="H216">
            <v>39282</v>
          </cell>
        </row>
        <row r="217">
          <cell r="A217" t="str">
            <v>R2-009JJ-E004</v>
          </cell>
          <cell r="B217" t="str">
            <v>GOODS REC'D/INVOICE REC'D-NOT YET INVOICED</v>
          </cell>
          <cell r="C217" t="str">
            <v>REPAIR MTL &amp; SUPPLY</v>
          </cell>
          <cell r="D217" t="str">
            <v>69186,C53628,1.0</v>
          </cell>
          <cell r="E217" t="str">
            <v>8115294</v>
          </cell>
          <cell r="F217">
            <v>-368.56</v>
          </cell>
          <cell r="G217">
            <v>39286</v>
          </cell>
          <cell r="H217">
            <v>39286</v>
          </cell>
        </row>
        <row r="218">
          <cell r="A218" t="str">
            <v>R2-009JJ-E004</v>
          </cell>
          <cell r="B218" t="str">
            <v>GOODS REC'D/INVOICE REC'D-NOT YET INVOICED</v>
          </cell>
          <cell r="C218" t="str">
            <v>REPAIR MTL &amp; SUPPLY</v>
          </cell>
          <cell r="D218" t="str">
            <v>69186,C53628,1.0</v>
          </cell>
          <cell r="E218" t="str">
            <v>8115291</v>
          </cell>
          <cell r="F218">
            <v>2157.16</v>
          </cell>
          <cell r="G218">
            <v>39286</v>
          </cell>
          <cell r="H218">
            <v>39286</v>
          </cell>
        </row>
        <row r="219">
          <cell r="A219" t="str">
            <v>R2-009JJ-E004</v>
          </cell>
          <cell r="B219" t="str">
            <v>GOODS REC'D/INVOICE REC'D-NOT YET INVOICED</v>
          </cell>
          <cell r="C219" t="str">
            <v>REPAIR MTL &amp; SUPPLY</v>
          </cell>
          <cell r="D219" t="str">
            <v>69186,C53628,1.0</v>
          </cell>
          <cell r="E219" t="str">
            <v>8115293</v>
          </cell>
          <cell r="F219">
            <v>650.4</v>
          </cell>
          <cell r="G219">
            <v>39286</v>
          </cell>
          <cell r="H219">
            <v>39286</v>
          </cell>
        </row>
        <row r="220">
          <cell r="A220" t="str">
            <v>R2-009JJ-E004</v>
          </cell>
          <cell r="B220" t="str">
            <v>GOODS REC'D/INVOICE REC'D-NOT YET INVOICED</v>
          </cell>
          <cell r="C220" t="str">
            <v>REPAIR MTL &amp; SUPPLY</v>
          </cell>
          <cell r="D220" t="str">
            <v>69186,C53628,1.0</v>
          </cell>
          <cell r="E220" t="str">
            <v>8115295</v>
          </cell>
          <cell r="F220">
            <v>867.2</v>
          </cell>
          <cell r="G220">
            <v>39286</v>
          </cell>
          <cell r="H220">
            <v>39286</v>
          </cell>
        </row>
        <row r="221">
          <cell r="A221" t="str">
            <v>R2-009JJ-E004</v>
          </cell>
          <cell r="B221" t="str">
            <v>GOODS REC'D/INVOICE REC'D-NOT YET INVOICED</v>
          </cell>
          <cell r="C221" t="str">
            <v>REPAIR MTL &amp; SUPPLY</v>
          </cell>
          <cell r="D221" t="str">
            <v>69186,C53628,1.0</v>
          </cell>
          <cell r="E221" t="str">
            <v>8115320</v>
          </cell>
          <cell r="F221">
            <v>102.98</v>
          </cell>
          <cell r="G221">
            <v>39286</v>
          </cell>
          <cell r="H221">
            <v>39286</v>
          </cell>
        </row>
        <row r="222">
          <cell r="A222" t="str">
            <v>R2-009JJ-E004</v>
          </cell>
          <cell r="B222" t="str">
            <v>GOODS REC'D/INVOICE REC'D-NOT YET INVOICED</v>
          </cell>
          <cell r="C222" t="str">
            <v>REPAIR MTL &amp; SUPPLY</v>
          </cell>
          <cell r="D222" t="str">
            <v>69186,C53628,1.0</v>
          </cell>
          <cell r="E222" t="str">
            <v>8115321</v>
          </cell>
          <cell r="F222">
            <v>195.12</v>
          </cell>
          <cell r="G222">
            <v>39286</v>
          </cell>
          <cell r="H222">
            <v>39286</v>
          </cell>
        </row>
        <row r="223">
          <cell r="A223" t="str">
            <v>R2-009JJ-E004</v>
          </cell>
          <cell r="B223" t="str">
            <v>GOODS REC'D/INVOICE REC'D-NOT YET INVOICED</v>
          </cell>
          <cell r="C223" t="str">
            <v>REPAIR MTL &amp; SUPPLY</v>
          </cell>
          <cell r="D223" t="str">
            <v>69186,C53628,1.0</v>
          </cell>
          <cell r="E223" t="str">
            <v>8115322</v>
          </cell>
          <cell r="F223">
            <v>189.7</v>
          </cell>
          <cell r="G223">
            <v>39286</v>
          </cell>
          <cell r="H223">
            <v>39286</v>
          </cell>
        </row>
        <row r="224">
          <cell r="A224" t="str">
            <v>R2-009JJ-E004</v>
          </cell>
          <cell r="B224" t="str">
            <v>GOODS REC'D/INVOICE REC'D-NOT YET INVOICED</v>
          </cell>
          <cell r="C224" t="str">
            <v>REPAIR MTL &amp; SUPPLY</v>
          </cell>
          <cell r="D224" t="str">
            <v>69186,C53628,1.0</v>
          </cell>
          <cell r="E224" t="str">
            <v>8115323</v>
          </cell>
          <cell r="F224">
            <v>195.12</v>
          </cell>
          <cell r="G224">
            <v>39286</v>
          </cell>
          <cell r="H224">
            <v>39286</v>
          </cell>
        </row>
        <row r="225">
          <cell r="A225" t="str">
            <v>R2-009JJ-E004</v>
          </cell>
          <cell r="B225" t="str">
            <v>GOODS REC'D/INVOICE REC'D-NOT YET INVOICED</v>
          </cell>
          <cell r="C225" t="str">
            <v>REPAIR MTL &amp; SUPPLY</v>
          </cell>
          <cell r="D225" t="str">
            <v>69186,C53628,1.0</v>
          </cell>
          <cell r="E225" t="str">
            <v>8115324</v>
          </cell>
          <cell r="F225">
            <v>88.89</v>
          </cell>
          <cell r="G225">
            <v>39286</v>
          </cell>
          <cell r="H225">
            <v>39286</v>
          </cell>
        </row>
        <row r="226">
          <cell r="A226" t="str">
            <v>R2-009JJ-E004</v>
          </cell>
          <cell r="B226" t="str">
            <v>GOODS REC'D/INVOICE REC'D-NOT YET INVOICED</v>
          </cell>
          <cell r="C226" t="str">
            <v>REPAIR MTL &amp; SUPPLY</v>
          </cell>
          <cell r="D226" t="str">
            <v>69186,C53628,1.0</v>
          </cell>
          <cell r="E226" t="str">
            <v>8115325</v>
          </cell>
          <cell r="F226">
            <v>137.1</v>
          </cell>
          <cell r="G226">
            <v>39286</v>
          </cell>
          <cell r="H226">
            <v>39286</v>
          </cell>
        </row>
        <row r="227">
          <cell r="A227" t="str">
            <v>R2-009JJ-E004</v>
          </cell>
          <cell r="B227" t="str">
            <v>GOODS REC'D/INVOICE REC'D-NOT YET INVOICED</v>
          </cell>
          <cell r="C227" t="str">
            <v>REPAIR MTL &amp; SUPPLY</v>
          </cell>
          <cell r="D227" t="str">
            <v>69186,C53628,1.0</v>
          </cell>
          <cell r="E227" t="str">
            <v>8115326</v>
          </cell>
          <cell r="F227">
            <v>238.48</v>
          </cell>
          <cell r="G227">
            <v>39286</v>
          </cell>
          <cell r="H227">
            <v>39286</v>
          </cell>
        </row>
        <row r="228">
          <cell r="A228" t="str">
            <v>R2-009JJ-E004</v>
          </cell>
          <cell r="B228" t="str">
            <v>GOODS REC'D/INVOICE REC'D-NOT YET INVOICED</v>
          </cell>
          <cell r="C228" t="str">
            <v>REPAIR MTL &amp; SUPPLY</v>
          </cell>
          <cell r="D228" t="str">
            <v>69186,C53628,1.0</v>
          </cell>
          <cell r="E228" t="str">
            <v>8115327</v>
          </cell>
          <cell r="F228">
            <v>62.87</v>
          </cell>
          <cell r="G228">
            <v>39286</v>
          </cell>
          <cell r="H228">
            <v>39286</v>
          </cell>
        </row>
        <row r="229">
          <cell r="A229" t="str">
            <v>R2-009JJ-E004</v>
          </cell>
          <cell r="B229" t="str">
            <v>GOODS REC'D/INVOICE REC'D-NOT YET INVOICED</v>
          </cell>
          <cell r="C229" t="str">
            <v>REPAIR MTL &amp; SUPPLY</v>
          </cell>
          <cell r="D229" t="str">
            <v>69186,C53628,1.0</v>
          </cell>
          <cell r="E229" t="str">
            <v>8115328</v>
          </cell>
          <cell r="F229">
            <v>26.02</v>
          </cell>
          <cell r="G229">
            <v>39286</v>
          </cell>
          <cell r="H229">
            <v>39286</v>
          </cell>
        </row>
        <row r="230">
          <cell r="A230" t="str">
            <v>R2-009JJ-E004</v>
          </cell>
          <cell r="B230" t="str">
            <v>GOODS REC'D/INVOICE REC'D-NOT YET INVOICED</v>
          </cell>
          <cell r="C230" t="str">
            <v>REPAIR MTL &amp; SUPPLY</v>
          </cell>
          <cell r="D230" t="str">
            <v>69186,C53628,1.0</v>
          </cell>
          <cell r="E230" t="str">
            <v>8115329</v>
          </cell>
          <cell r="F230">
            <v>93.22</v>
          </cell>
          <cell r="G230">
            <v>39286</v>
          </cell>
          <cell r="H230">
            <v>39286</v>
          </cell>
        </row>
        <row r="231">
          <cell r="A231" t="str">
            <v>R2-009JJ-E004</v>
          </cell>
          <cell r="B231" t="str">
            <v>GOODS REC'D/INVOICE REC'D-NOT YET INVOICED</v>
          </cell>
          <cell r="C231" t="str">
            <v>REPAIR MTL &amp; SUPPLY</v>
          </cell>
          <cell r="D231" t="str">
            <v>69186,C54310,1.0</v>
          </cell>
          <cell r="E231" t="str">
            <v>8118136</v>
          </cell>
          <cell r="F231">
            <v>-126</v>
          </cell>
          <cell r="G231">
            <v>39288</v>
          </cell>
          <cell r="H231">
            <v>39288</v>
          </cell>
        </row>
        <row r="232">
          <cell r="A232" t="str">
            <v>R2-009JJ-E004</v>
          </cell>
          <cell r="B232" t="str">
            <v>GOODS REC'D/INVOICE REC'D-NOT YET INVOICED</v>
          </cell>
          <cell r="C232" t="str">
            <v>REPAIR MTL &amp; SUPPLY</v>
          </cell>
          <cell r="D232" t="str">
            <v>69186,C58419,1.0</v>
          </cell>
          <cell r="E232" t="str">
            <v>8126662</v>
          </cell>
          <cell r="F232">
            <v>-108.4</v>
          </cell>
          <cell r="G232">
            <v>39295</v>
          </cell>
          <cell r="H232">
            <v>39295</v>
          </cell>
        </row>
        <row r="233">
          <cell r="A233" t="str">
            <v>R2-009JJ-E004</v>
          </cell>
          <cell r="B233" t="str">
            <v>GOODS REC'D/INVOICE REC'D-NOT YET INVOICED</v>
          </cell>
          <cell r="C233" t="str">
            <v>REPAIR MTL &amp; SUPPLY</v>
          </cell>
          <cell r="D233" t="str">
            <v>69186,C58419,2.0</v>
          </cell>
          <cell r="E233" t="str">
            <v>8126664</v>
          </cell>
          <cell r="F233">
            <v>-649.32000000000005</v>
          </cell>
          <cell r="G233">
            <v>39295</v>
          </cell>
          <cell r="H233">
            <v>39295</v>
          </cell>
        </row>
        <row r="234">
          <cell r="A234" t="str">
            <v>R2-009JJ-E004</v>
          </cell>
          <cell r="B234" t="str">
            <v>GOODS REC'D/INVOICE REC'D-NOT YET INVOICED</v>
          </cell>
          <cell r="C234" t="str">
            <v>REPAIR MTL &amp; SUPPLY</v>
          </cell>
          <cell r="D234" t="str">
            <v>69186,C58419,3.0</v>
          </cell>
          <cell r="E234" t="str">
            <v>8126666</v>
          </cell>
          <cell r="F234">
            <v>-796.74</v>
          </cell>
          <cell r="G234">
            <v>39295</v>
          </cell>
          <cell r="H234">
            <v>39295</v>
          </cell>
        </row>
        <row r="235">
          <cell r="A235" t="str">
            <v>R2-009JJ-E004</v>
          </cell>
          <cell r="B235" t="str">
            <v>GOODS REC'D/INVOICE REC'D-NOT YET INVOICED</v>
          </cell>
          <cell r="C235" t="str">
            <v>REPAIR MTL &amp; SUPPLY</v>
          </cell>
          <cell r="D235" t="str">
            <v>69186,C53628,1.0</v>
          </cell>
          <cell r="E235" t="str">
            <v>8131781</v>
          </cell>
          <cell r="F235">
            <v>-62.87</v>
          </cell>
          <cell r="G235">
            <v>39303</v>
          </cell>
          <cell r="H235">
            <v>39303</v>
          </cell>
        </row>
        <row r="236">
          <cell r="A236" t="str">
            <v>R2-009JJ-E004</v>
          </cell>
          <cell r="B236" t="str">
            <v>GOODS REC'D/INVOICE REC'D-NOT YET INVOICED</v>
          </cell>
          <cell r="C236" t="str">
            <v>REPAIR MTL &amp; SUPPLY</v>
          </cell>
          <cell r="D236" t="str">
            <v>69186,C53628,1.0</v>
          </cell>
          <cell r="E236" t="str">
            <v>8131824</v>
          </cell>
          <cell r="F236">
            <v>-238.48</v>
          </cell>
          <cell r="G236">
            <v>39303</v>
          </cell>
          <cell r="H236">
            <v>39303</v>
          </cell>
        </row>
        <row r="237">
          <cell r="A237" t="str">
            <v>R2-009JJ-E004</v>
          </cell>
          <cell r="B237" t="str">
            <v>GOODS REC'D/INVOICE REC'D-NOT YET INVOICED</v>
          </cell>
          <cell r="C237" t="str">
            <v>REPAIR MTL &amp; SUPPLY</v>
          </cell>
          <cell r="D237" t="str">
            <v>69186,C53628,1.0</v>
          </cell>
          <cell r="E237" t="str">
            <v>8131871</v>
          </cell>
          <cell r="F237">
            <v>-137.1</v>
          </cell>
          <cell r="G237">
            <v>39303</v>
          </cell>
          <cell r="H237">
            <v>39303</v>
          </cell>
        </row>
        <row r="238">
          <cell r="A238" t="str">
            <v>R2-009JJ-E004</v>
          </cell>
          <cell r="B238" t="str">
            <v>GOODS REC'D/INVOICE REC'D-NOT YET INVOICED</v>
          </cell>
          <cell r="C238" t="str">
            <v>REPAIR MTL &amp; SUPPLY</v>
          </cell>
          <cell r="D238" t="str">
            <v>69186,C53628,1.0</v>
          </cell>
          <cell r="E238" t="str">
            <v>8131873</v>
          </cell>
          <cell r="F238">
            <v>-88.89</v>
          </cell>
          <cell r="G238">
            <v>39303</v>
          </cell>
          <cell r="H238">
            <v>39303</v>
          </cell>
        </row>
        <row r="239">
          <cell r="A239" t="str">
            <v>R2-009JJ-E004</v>
          </cell>
          <cell r="B239" t="str">
            <v>GOODS REC'D/INVOICE REC'D-NOT YET INVOICED</v>
          </cell>
          <cell r="C239" t="str">
            <v>REPAIR MTL &amp; SUPPLY</v>
          </cell>
          <cell r="D239" t="str">
            <v>69186,C53628,1.0</v>
          </cell>
          <cell r="E239" t="str">
            <v>8131875</v>
          </cell>
          <cell r="F239">
            <v>-195.12</v>
          </cell>
          <cell r="G239">
            <v>39303</v>
          </cell>
          <cell r="H239">
            <v>39303</v>
          </cell>
        </row>
        <row r="240">
          <cell r="A240" t="str">
            <v>R2-009JJ-E004</v>
          </cell>
          <cell r="B240" t="str">
            <v>GOODS REC'D/INVOICE REC'D-NOT YET INVOICED</v>
          </cell>
          <cell r="C240" t="str">
            <v>REPAIR MTL &amp; SUPPLY</v>
          </cell>
          <cell r="D240" t="str">
            <v>69186,C53628,1.0</v>
          </cell>
          <cell r="E240" t="str">
            <v>8131877</v>
          </cell>
          <cell r="F240">
            <v>-189.7</v>
          </cell>
          <cell r="G240">
            <v>39303</v>
          </cell>
          <cell r="H240">
            <v>39303</v>
          </cell>
        </row>
        <row r="241">
          <cell r="A241" t="str">
            <v>R2-009JJ-E004</v>
          </cell>
          <cell r="B241" t="str">
            <v>GOODS REC'D/INVOICE REC'D-NOT YET INVOICED</v>
          </cell>
          <cell r="C241" t="str">
            <v>REPAIR MTL &amp; SUPPLY</v>
          </cell>
          <cell r="D241" t="str">
            <v>69186,C53628,1.0</v>
          </cell>
          <cell r="E241" t="str">
            <v>8131879</v>
          </cell>
          <cell r="F241">
            <v>-195.12</v>
          </cell>
          <cell r="G241">
            <v>39303</v>
          </cell>
          <cell r="H241">
            <v>39303</v>
          </cell>
        </row>
        <row r="242">
          <cell r="A242" t="str">
            <v>R2-009JJ-E004</v>
          </cell>
          <cell r="B242" t="str">
            <v>GOODS REC'D/INVOICE REC'D-NOT YET INVOICED</v>
          </cell>
          <cell r="C242" t="str">
            <v>REPAIR MTL &amp; SUPPLY</v>
          </cell>
          <cell r="D242" t="str">
            <v>69186,C53628,1.0</v>
          </cell>
          <cell r="E242" t="str">
            <v>8131881</v>
          </cell>
          <cell r="F242">
            <v>-102.98</v>
          </cell>
          <cell r="G242">
            <v>39303</v>
          </cell>
          <cell r="H242">
            <v>39303</v>
          </cell>
        </row>
        <row r="243">
          <cell r="A243" t="str">
            <v>R2-009JJ-E004</v>
          </cell>
          <cell r="B243" t="str">
            <v>GOODS REC'D/INVOICE REC'D-NOT YET INVOICED</v>
          </cell>
          <cell r="C243" t="str">
            <v>REPAIR MTL &amp; SUPPLY</v>
          </cell>
          <cell r="D243" t="str">
            <v>69186,C53628,1.0</v>
          </cell>
          <cell r="E243" t="str">
            <v>8131927</v>
          </cell>
          <cell r="F243">
            <v>-93.22</v>
          </cell>
          <cell r="G243">
            <v>39303</v>
          </cell>
          <cell r="H243">
            <v>39303</v>
          </cell>
        </row>
        <row r="244">
          <cell r="A244" t="str">
            <v>R2-009JJ-E004</v>
          </cell>
          <cell r="B244" t="str">
            <v>GOODS REC'D/INVOICE REC'D-NOT YET INVOICED</v>
          </cell>
          <cell r="C244" t="str">
            <v>REPAIR MTL &amp; SUPPLY</v>
          </cell>
          <cell r="D244" t="str">
            <v>69186,C53628,1.0</v>
          </cell>
          <cell r="E244" t="str">
            <v>8131929</v>
          </cell>
          <cell r="F244">
            <v>-26.02</v>
          </cell>
          <cell r="G244">
            <v>39303</v>
          </cell>
          <cell r="H244">
            <v>39303</v>
          </cell>
        </row>
        <row r="245">
          <cell r="A245" t="str">
            <v>R2-009JJ-E004</v>
          </cell>
          <cell r="B245" t="str">
            <v>GOODS REC'D/INVOICE REC'D-NOT YET INVOICED</v>
          </cell>
          <cell r="C245" t="str">
            <v>REPAIR MTL &amp; SUPPLY</v>
          </cell>
          <cell r="D245" t="str">
            <v>69186,C53628,1.0</v>
          </cell>
          <cell r="E245" t="str">
            <v>8133081</v>
          </cell>
          <cell r="F245">
            <v>-650.4</v>
          </cell>
          <cell r="G245">
            <v>39304</v>
          </cell>
          <cell r="H245">
            <v>39304</v>
          </cell>
        </row>
        <row r="246">
          <cell r="A246" t="str">
            <v>R2-009JJ-E004</v>
          </cell>
          <cell r="B246" t="str">
            <v>GOODS REC'D/INVOICE REC'D-NOT YET INVOICED</v>
          </cell>
          <cell r="C246" t="str">
            <v>REPAIR MTL &amp; SUPPLY</v>
          </cell>
          <cell r="D246" t="str">
            <v>69186,C53628,1.0</v>
          </cell>
          <cell r="E246" t="str">
            <v>8133083</v>
          </cell>
          <cell r="F246">
            <v>368.56</v>
          </cell>
          <cell r="G246">
            <v>39304</v>
          </cell>
          <cell r="H246">
            <v>39304</v>
          </cell>
        </row>
        <row r="247">
          <cell r="A247" t="str">
            <v>R2-009JJ-E004</v>
          </cell>
          <cell r="B247" t="str">
            <v>GOODS REC'D/INVOICE REC'D-NOT YET INVOICED</v>
          </cell>
          <cell r="C247" t="str">
            <v>REPAIR MTL &amp; SUPPLY</v>
          </cell>
          <cell r="D247" t="str">
            <v>69186,C53628,1.0</v>
          </cell>
          <cell r="E247" t="str">
            <v>8139207</v>
          </cell>
          <cell r="F247">
            <v>-2157.16</v>
          </cell>
          <cell r="G247">
            <v>39309</v>
          </cell>
          <cell r="H247">
            <v>39309</v>
          </cell>
        </row>
        <row r="248">
          <cell r="A248" t="str">
            <v>R2-009JJ-E004</v>
          </cell>
          <cell r="B248" t="str">
            <v>GOODS REC'D/INVOICE REC'D-NOT YET INVOICED</v>
          </cell>
          <cell r="C248" t="str">
            <v>REPAIR MTL &amp; SUPPLY</v>
          </cell>
          <cell r="D248" t="str">
            <v>69186,C53628,1.0</v>
          </cell>
          <cell r="E248" t="str">
            <v>8139209</v>
          </cell>
          <cell r="F248">
            <v>-867.2</v>
          </cell>
          <cell r="G248">
            <v>39309</v>
          </cell>
          <cell r="H248">
            <v>39309</v>
          </cell>
        </row>
        <row r="249">
          <cell r="A249" t="str">
            <v>R2-009JJ-E004</v>
          </cell>
          <cell r="B249" t="str">
            <v>GOODS REC'D/INVOICE REC'D-NOT YET INVOICED</v>
          </cell>
          <cell r="C249" t="str">
            <v>REPAIR MTL &amp; SUPPLY</v>
          </cell>
          <cell r="D249" t="str">
            <v>69186,C53628,1.0</v>
          </cell>
          <cell r="E249" t="str">
            <v>8150188</v>
          </cell>
          <cell r="F249">
            <v>243.9</v>
          </cell>
          <cell r="G249">
            <v>39316</v>
          </cell>
          <cell r="H249">
            <v>39316</v>
          </cell>
        </row>
        <row r="250">
          <cell r="A250" t="str">
            <v>R2-009JJ-E004</v>
          </cell>
          <cell r="B250" t="str">
            <v>GOODS REC'D/INVOICE REC'D-NOT YET INVOICED</v>
          </cell>
          <cell r="C250" t="str">
            <v>REPAIR MTL &amp; SUPPLY</v>
          </cell>
          <cell r="D250" t="str">
            <v>69186,C53628,1.0</v>
          </cell>
          <cell r="E250" t="str">
            <v>8150189</v>
          </cell>
          <cell r="F250">
            <v>195.12</v>
          </cell>
          <cell r="G250">
            <v>39316</v>
          </cell>
          <cell r="H250">
            <v>39316</v>
          </cell>
        </row>
        <row r="251">
          <cell r="A251" t="str">
            <v>R2-009JJ-E004</v>
          </cell>
          <cell r="B251" t="str">
            <v>GOODS REC'D/INVOICE REC'D-NOT YET INVOICED</v>
          </cell>
          <cell r="C251" t="str">
            <v>REPAIR MTL &amp; SUPPLY</v>
          </cell>
          <cell r="D251" t="str">
            <v>69186,C53628,1.0</v>
          </cell>
          <cell r="E251" t="str">
            <v>8152088</v>
          </cell>
          <cell r="F251">
            <v>-243.9</v>
          </cell>
          <cell r="G251">
            <v>39318</v>
          </cell>
          <cell r="H251">
            <v>39318</v>
          </cell>
        </row>
        <row r="252">
          <cell r="A252" t="str">
            <v>R2-009JJ-E004</v>
          </cell>
          <cell r="B252" t="str">
            <v>GOODS REC'D/INVOICE REC'D-NOT YET INVOICED</v>
          </cell>
          <cell r="C252" t="str">
            <v>REPAIR MTL &amp; SUPPLY</v>
          </cell>
          <cell r="D252" t="str">
            <v>69186,C53628,1.0</v>
          </cell>
          <cell r="E252" t="str">
            <v>8152090</v>
          </cell>
          <cell r="F252">
            <v>-195.12</v>
          </cell>
          <cell r="G252">
            <v>39318</v>
          </cell>
          <cell r="H252">
            <v>39318</v>
          </cell>
        </row>
        <row r="253">
          <cell r="A253" t="str">
            <v>R2-009JJ-E004</v>
          </cell>
          <cell r="B253" t="str">
            <v>GOODS REC'D/INVOICE REC'D-NOT YET INVOICED</v>
          </cell>
          <cell r="C253" t="str">
            <v>REPAIR MTL &amp; SUPPLY</v>
          </cell>
          <cell r="D253" t="str">
            <v>69186,C53628,1.0</v>
          </cell>
          <cell r="E253" t="str">
            <v>8152710</v>
          </cell>
          <cell r="F253">
            <v>2157.16</v>
          </cell>
          <cell r="G253">
            <v>39321</v>
          </cell>
          <cell r="H253">
            <v>39321</v>
          </cell>
        </row>
        <row r="254">
          <cell r="A254" t="str">
            <v>R2-009JJ-E004</v>
          </cell>
          <cell r="B254" t="str">
            <v>GOODS REC'D/INVOICE REC'D-NOT YET INVOICED</v>
          </cell>
          <cell r="C254" t="str">
            <v>REPAIR MTL &amp; SUPPLY</v>
          </cell>
          <cell r="D254" t="str">
            <v>69186,C53628,1.0</v>
          </cell>
          <cell r="E254" t="str">
            <v>8152711</v>
          </cell>
          <cell r="F254">
            <v>867.2</v>
          </cell>
          <cell r="G254">
            <v>39321</v>
          </cell>
          <cell r="H254">
            <v>39321</v>
          </cell>
        </row>
        <row r="255">
          <cell r="A255" t="str">
            <v>R2-009JJ-E004</v>
          </cell>
          <cell r="B255" t="str">
            <v>GOODS REC'D/INVOICE REC'D-NOT YET INVOICED</v>
          </cell>
          <cell r="C255" t="str">
            <v>REPAIR MTL &amp; SUPPLY</v>
          </cell>
          <cell r="D255" t="str">
            <v>69186,C53628,1.0</v>
          </cell>
          <cell r="E255" t="str">
            <v>8152712</v>
          </cell>
          <cell r="F255">
            <v>200.54</v>
          </cell>
          <cell r="G255">
            <v>39321</v>
          </cell>
          <cell r="H255">
            <v>39321</v>
          </cell>
        </row>
        <row r="256">
          <cell r="A256" t="str">
            <v>R2-009JJ-E004</v>
          </cell>
          <cell r="B256" t="str">
            <v>GOODS REC'D/INVOICE REC'D-NOT YET INVOICED</v>
          </cell>
          <cell r="C256" t="str">
            <v>REPAIR MTL &amp; SUPPLY</v>
          </cell>
          <cell r="D256" t="str">
            <v>69186,C53628,1.0</v>
          </cell>
          <cell r="E256" t="str">
            <v>8152713</v>
          </cell>
          <cell r="F256">
            <v>428.18</v>
          </cell>
          <cell r="G256">
            <v>39321</v>
          </cell>
          <cell r="H256">
            <v>39321</v>
          </cell>
        </row>
        <row r="257">
          <cell r="A257" t="str">
            <v>R2-009JJ-E004</v>
          </cell>
          <cell r="B257" t="str">
            <v>GOODS REC'D/INVOICE REC'D-NOT YET INVOICED</v>
          </cell>
          <cell r="C257" t="str">
            <v>REPAIR MTL &amp; SUPPLY</v>
          </cell>
          <cell r="D257" t="str">
            <v>69186,C53628,1.0</v>
          </cell>
          <cell r="E257" t="str">
            <v>8152714</v>
          </cell>
          <cell r="F257">
            <v>422.76</v>
          </cell>
          <cell r="G257">
            <v>39321</v>
          </cell>
          <cell r="H257">
            <v>39321</v>
          </cell>
        </row>
        <row r="258">
          <cell r="A258" t="str">
            <v>R2-009JJ-E004</v>
          </cell>
          <cell r="B258" t="str">
            <v>GOODS REC'D/INVOICE REC'D-NOT YET INVOICED</v>
          </cell>
          <cell r="C258" t="str">
            <v>REPAIR MTL &amp; SUPPLY</v>
          </cell>
          <cell r="D258" t="str">
            <v>69186,C53628,1.0</v>
          </cell>
          <cell r="E258" t="str">
            <v>8152715</v>
          </cell>
          <cell r="F258">
            <v>542</v>
          </cell>
          <cell r="G258">
            <v>39321</v>
          </cell>
          <cell r="H258">
            <v>39321</v>
          </cell>
        </row>
        <row r="259">
          <cell r="A259" t="str">
            <v>R2-009JJ-E004</v>
          </cell>
          <cell r="B259" t="str">
            <v>GOODS REC'D/INVOICE REC'D-NOT YET INVOICED</v>
          </cell>
          <cell r="C259" t="str">
            <v>REPAIR MTL &amp; SUPPLY</v>
          </cell>
          <cell r="D259" t="str">
            <v>69186,C53628,1.0</v>
          </cell>
          <cell r="E259" t="str">
            <v>8152716</v>
          </cell>
          <cell r="F259">
            <v>95.39</v>
          </cell>
          <cell r="G259">
            <v>39321</v>
          </cell>
          <cell r="H259">
            <v>39321</v>
          </cell>
        </row>
        <row r="260">
          <cell r="A260" t="str">
            <v>R2-009JJ-E004</v>
          </cell>
          <cell r="B260" t="str">
            <v>GOODS REC'D/INVOICE REC'D-NOT YET INVOICED</v>
          </cell>
          <cell r="C260" t="str">
            <v>REPAIR MTL &amp; SUPPLY</v>
          </cell>
          <cell r="D260" t="str">
            <v>69186,C53628,1.0</v>
          </cell>
          <cell r="E260" t="str">
            <v>8152717</v>
          </cell>
          <cell r="F260">
            <v>34.69</v>
          </cell>
          <cell r="G260">
            <v>39321</v>
          </cell>
          <cell r="H260">
            <v>39321</v>
          </cell>
        </row>
        <row r="261">
          <cell r="A261" t="str">
            <v>R2-009JJ-E004</v>
          </cell>
          <cell r="B261" t="str">
            <v>GOODS REC'D/INVOICE REC'D-NOT YET INVOICED</v>
          </cell>
          <cell r="C261" t="str">
            <v>REPAIR MTL &amp; SUPPLY</v>
          </cell>
          <cell r="D261" t="str">
            <v>69186,C53628,1.0</v>
          </cell>
          <cell r="E261" t="str">
            <v>8152718</v>
          </cell>
          <cell r="F261">
            <v>726.28</v>
          </cell>
          <cell r="G261">
            <v>39321</v>
          </cell>
          <cell r="H261">
            <v>39321</v>
          </cell>
        </row>
        <row r="262">
          <cell r="A262" t="str">
            <v>R2-009JJ-E004</v>
          </cell>
          <cell r="B262" t="str">
            <v>GOODS REC'D/INVOICE REC'D-NOT YET INVOICED</v>
          </cell>
          <cell r="C262" t="str">
            <v>REPAIR MTL &amp; SUPPLY</v>
          </cell>
          <cell r="D262" t="str">
            <v>69186,C53628,1.0</v>
          </cell>
          <cell r="E262" t="str">
            <v>8152719</v>
          </cell>
          <cell r="F262">
            <v>176.69</v>
          </cell>
          <cell r="G262">
            <v>39321</v>
          </cell>
          <cell r="H262">
            <v>39321</v>
          </cell>
        </row>
        <row r="263">
          <cell r="A263" t="str">
            <v>R2-009JJ-E004</v>
          </cell>
          <cell r="B263" t="str">
            <v>GOODS REC'D/INVOICE REC'D-NOT YET INVOICED</v>
          </cell>
          <cell r="C263" t="str">
            <v>REPAIR MTL &amp; SUPPLY</v>
          </cell>
          <cell r="D263" t="str">
            <v>69186,C53628,1.0</v>
          </cell>
          <cell r="E263" t="str">
            <v>8152720</v>
          </cell>
          <cell r="F263">
            <v>211.38</v>
          </cell>
          <cell r="G263">
            <v>39321</v>
          </cell>
          <cell r="H263">
            <v>39321</v>
          </cell>
        </row>
        <row r="264">
          <cell r="A264" t="str">
            <v>R2-009JJ-E004</v>
          </cell>
          <cell r="B264" t="str">
            <v>GOODS REC'D/INVOICE REC'D-NOT YET INVOICED</v>
          </cell>
          <cell r="C264" t="str">
            <v>REPAIR MTL &amp; SUPPLY</v>
          </cell>
          <cell r="D264" t="str">
            <v>69186,C53628,1.0</v>
          </cell>
          <cell r="E264" t="str">
            <v>8152721</v>
          </cell>
          <cell r="F264">
            <v>34.69</v>
          </cell>
          <cell r="G264">
            <v>39321</v>
          </cell>
          <cell r="H264">
            <v>39321</v>
          </cell>
        </row>
        <row r="265">
          <cell r="A265" t="str">
            <v>R2-009JJ-E004</v>
          </cell>
          <cell r="B265" t="str">
            <v>GOODS REC'D/INVOICE REC'D-NOT YET INVOICED</v>
          </cell>
          <cell r="C265" t="str">
            <v>REPAIR MTL &amp; SUPPLY</v>
          </cell>
          <cell r="D265" t="str">
            <v>69186,C53628,1.0</v>
          </cell>
          <cell r="E265" t="str">
            <v>8164410</v>
          </cell>
          <cell r="F265">
            <v>-2157.16</v>
          </cell>
          <cell r="G265">
            <v>39330</v>
          </cell>
          <cell r="H265">
            <v>39330</v>
          </cell>
        </row>
        <row r="266">
          <cell r="A266" t="str">
            <v>R2-009JJ-E004</v>
          </cell>
          <cell r="B266" t="str">
            <v>GOODS REC'D/INVOICE REC'D-NOT YET INVOICED</v>
          </cell>
          <cell r="C266" t="str">
            <v>REPAIR MTL &amp; SUPPLY</v>
          </cell>
          <cell r="D266" t="str">
            <v>69186,C53628,1.0</v>
          </cell>
          <cell r="E266" t="str">
            <v>8164412</v>
          </cell>
          <cell r="F266">
            <v>-867.2</v>
          </cell>
          <cell r="G266">
            <v>39330</v>
          </cell>
          <cell r="H266">
            <v>39330</v>
          </cell>
        </row>
        <row r="267">
          <cell r="A267" t="str">
            <v>R2-009JJ-E004</v>
          </cell>
          <cell r="B267" t="str">
            <v>GOODS REC'D/INVOICE REC'D-NOT YET INVOICED</v>
          </cell>
          <cell r="C267" t="str">
            <v>REPAIR MTL &amp; SUPPLY</v>
          </cell>
          <cell r="D267" t="str">
            <v>69186,C53628,1.0</v>
          </cell>
          <cell r="E267" t="str">
            <v>8164414</v>
          </cell>
          <cell r="F267">
            <v>-200.54</v>
          </cell>
          <cell r="G267">
            <v>39330</v>
          </cell>
          <cell r="H267">
            <v>39330</v>
          </cell>
        </row>
        <row r="268">
          <cell r="A268" t="str">
            <v>R2-009JJ-E004</v>
          </cell>
          <cell r="B268" t="str">
            <v>GOODS REC'D/INVOICE REC'D-NOT YET INVOICED</v>
          </cell>
          <cell r="C268" t="str">
            <v>REPAIR MTL &amp; SUPPLY</v>
          </cell>
          <cell r="D268" t="str">
            <v>69186,C53628,1.0</v>
          </cell>
          <cell r="E268" t="str">
            <v>8164416</v>
          </cell>
          <cell r="F268">
            <v>-428.18</v>
          </cell>
          <cell r="G268">
            <v>39330</v>
          </cell>
          <cell r="H268">
            <v>39330</v>
          </cell>
        </row>
        <row r="269">
          <cell r="A269" t="str">
            <v>R2-009JJ-E004</v>
          </cell>
          <cell r="B269" t="str">
            <v>GOODS REC'D/INVOICE REC'D-NOT YET INVOICED</v>
          </cell>
          <cell r="C269" t="str">
            <v>REPAIR MTL &amp; SUPPLY</v>
          </cell>
          <cell r="D269" t="str">
            <v>69186,C53628,1.0</v>
          </cell>
          <cell r="E269" t="str">
            <v>8164418</v>
          </cell>
          <cell r="F269">
            <v>-422.76</v>
          </cell>
          <cell r="G269">
            <v>39330</v>
          </cell>
          <cell r="H269">
            <v>39330</v>
          </cell>
        </row>
        <row r="270">
          <cell r="A270" t="str">
            <v>R2-009JJ-E004</v>
          </cell>
          <cell r="B270" t="str">
            <v>GOODS REC'D/INVOICE REC'D-NOT YET INVOICED</v>
          </cell>
          <cell r="C270" t="str">
            <v>REPAIR MTL &amp; SUPPLY</v>
          </cell>
          <cell r="D270" t="str">
            <v>69186,C53628,1.0</v>
          </cell>
          <cell r="E270" t="str">
            <v>8164420</v>
          </cell>
          <cell r="F270">
            <v>-542</v>
          </cell>
          <cell r="G270">
            <v>39330</v>
          </cell>
          <cell r="H270">
            <v>39330</v>
          </cell>
        </row>
        <row r="271">
          <cell r="A271" t="str">
            <v>R2-009JJ-E004</v>
          </cell>
          <cell r="B271" t="str">
            <v>GOODS REC'D/INVOICE REC'D-NOT YET INVOICED</v>
          </cell>
          <cell r="C271" t="str">
            <v>REPAIR MTL &amp; SUPPLY</v>
          </cell>
          <cell r="D271" t="str">
            <v>69186,C53628,1.0</v>
          </cell>
          <cell r="E271" t="str">
            <v>8164422</v>
          </cell>
          <cell r="F271">
            <v>-95.39</v>
          </cell>
          <cell r="G271">
            <v>39330</v>
          </cell>
          <cell r="H271">
            <v>39330</v>
          </cell>
        </row>
        <row r="272">
          <cell r="A272" t="str">
            <v>R2-009JJ-E004</v>
          </cell>
          <cell r="B272" t="str">
            <v>GOODS REC'D/INVOICE REC'D-NOT YET INVOICED</v>
          </cell>
          <cell r="C272" t="str">
            <v>REPAIR MTL &amp; SUPPLY</v>
          </cell>
          <cell r="D272" t="str">
            <v>69186,C53628,1.0</v>
          </cell>
          <cell r="E272" t="str">
            <v>8164424</v>
          </cell>
          <cell r="F272">
            <v>-34.69</v>
          </cell>
          <cell r="G272">
            <v>39330</v>
          </cell>
          <cell r="H272">
            <v>39330</v>
          </cell>
        </row>
        <row r="273">
          <cell r="A273" t="str">
            <v>R2-009JJ-E004</v>
          </cell>
          <cell r="B273" t="str">
            <v>GOODS REC'D/INVOICE REC'D-NOT YET INVOICED</v>
          </cell>
          <cell r="C273" t="str">
            <v>REPAIR MTL &amp; SUPPLY</v>
          </cell>
          <cell r="D273" t="str">
            <v>69186,C53628,1.0</v>
          </cell>
          <cell r="E273" t="str">
            <v>8164428</v>
          </cell>
          <cell r="F273">
            <v>-726.28</v>
          </cell>
          <cell r="G273">
            <v>39330</v>
          </cell>
          <cell r="H273">
            <v>39330</v>
          </cell>
        </row>
        <row r="274">
          <cell r="A274" t="str">
            <v>R2-009JJ-E004</v>
          </cell>
          <cell r="B274" t="str">
            <v>GOODS REC'D/INVOICE REC'D-NOT YET INVOICED</v>
          </cell>
          <cell r="C274" t="str">
            <v>REPAIR MTL &amp; SUPPLY</v>
          </cell>
          <cell r="D274" t="str">
            <v>69186,C53628,1.0</v>
          </cell>
          <cell r="E274" t="str">
            <v>8164430</v>
          </cell>
          <cell r="F274">
            <v>-176.69</v>
          </cell>
          <cell r="G274">
            <v>39330</v>
          </cell>
          <cell r="H274">
            <v>39330</v>
          </cell>
        </row>
        <row r="275">
          <cell r="A275" t="str">
            <v>R2-009JJ-E004</v>
          </cell>
          <cell r="B275" t="str">
            <v>GOODS REC'D/INVOICE REC'D-NOT YET INVOICED</v>
          </cell>
          <cell r="C275" t="str">
            <v>REPAIR MTL &amp; SUPPLY</v>
          </cell>
          <cell r="D275" t="str">
            <v>69186,C53628,1.0</v>
          </cell>
          <cell r="E275" t="str">
            <v>8164432</v>
          </cell>
          <cell r="F275">
            <v>-211.38</v>
          </cell>
          <cell r="G275">
            <v>39330</v>
          </cell>
          <cell r="H275">
            <v>39330</v>
          </cell>
        </row>
        <row r="276">
          <cell r="A276" t="str">
            <v>R2-009JJ-E004</v>
          </cell>
          <cell r="B276" t="str">
            <v>GOODS REC'D/INVOICE REC'D-NOT YET INVOICED</v>
          </cell>
          <cell r="C276" t="str">
            <v>REPAIR MTL &amp; SUPPLY</v>
          </cell>
          <cell r="D276" t="str">
            <v>69186,C53628,1.0</v>
          </cell>
          <cell r="E276" t="str">
            <v>8164434</v>
          </cell>
          <cell r="F276">
            <v>-34.69</v>
          </cell>
          <cell r="G276">
            <v>39330</v>
          </cell>
          <cell r="H276">
            <v>39330</v>
          </cell>
        </row>
        <row r="277">
          <cell r="A277" t="str">
            <v>R2-009JJ-E004</v>
          </cell>
          <cell r="B277" t="str">
            <v>GOODS REC'D/INVOICE REC'D-NOT YET INVOICED</v>
          </cell>
          <cell r="C277" t="str">
            <v>REPAIR MTL &amp; SUPPLY</v>
          </cell>
          <cell r="D277" t="str">
            <v>69186,C53628,1.0</v>
          </cell>
          <cell r="E277" t="str">
            <v>8167703</v>
          </cell>
          <cell r="F277">
            <v>27.1</v>
          </cell>
          <cell r="G277">
            <v>39335</v>
          </cell>
          <cell r="H277">
            <v>39335</v>
          </cell>
        </row>
        <row r="278">
          <cell r="A278" t="str">
            <v>R2-009JJ-E004</v>
          </cell>
          <cell r="B278" t="str">
            <v>GOODS REC'D/INVOICE REC'D-NOT YET INVOICED</v>
          </cell>
          <cell r="C278" t="str">
            <v>REPAIR MTL &amp; SUPPLY</v>
          </cell>
          <cell r="D278" t="str">
            <v>69186,C53628,1.0</v>
          </cell>
          <cell r="E278" t="str">
            <v>8167716</v>
          </cell>
          <cell r="F278">
            <v>422.76</v>
          </cell>
          <cell r="G278">
            <v>39335</v>
          </cell>
          <cell r="H278">
            <v>39335</v>
          </cell>
        </row>
        <row r="279">
          <cell r="A279" t="str">
            <v>R2-009JJ-E004</v>
          </cell>
          <cell r="B279" t="str">
            <v>GOODS REC'D/INVOICE REC'D-NOT YET INVOICED</v>
          </cell>
          <cell r="C279" t="str">
            <v>REPAIR MTL &amp; SUPPLY</v>
          </cell>
          <cell r="D279" t="str">
            <v>69186,C53628,1.0</v>
          </cell>
          <cell r="E279" t="str">
            <v>8167715</v>
          </cell>
          <cell r="F279">
            <v>195.12</v>
          </cell>
          <cell r="G279">
            <v>39335</v>
          </cell>
          <cell r="H279">
            <v>39335</v>
          </cell>
        </row>
        <row r="280">
          <cell r="A280" t="str">
            <v>R2-009JJ-E004</v>
          </cell>
          <cell r="B280" t="str">
            <v>GOODS REC'D/INVOICE REC'D-NOT YET INVOICED</v>
          </cell>
          <cell r="C280" t="str">
            <v>REPAIR MTL &amp; SUPPLY</v>
          </cell>
          <cell r="D280" t="str">
            <v>69186,C53628,1.0</v>
          </cell>
          <cell r="E280" t="str">
            <v>8167717</v>
          </cell>
          <cell r="F280">
            <v>1300.8</v>
          </cell>
          <cell r="G280">
            <v>39335</v>
          </cell>
          <cell r="H280">
            <v>39335</v>
          </cell>
        </row>
        <row r="281">
          <cell r="A281" t="str">
            <v>R2-009JJ-E004</v>
          </cell>
          <cell r="B281" t="str">
            <v>GOODS REC'D/INVOICE REC'D-NOT YET INVOICED</v>
          </cell>
          <cell r="C281" t="str">
            <v>REPAIR MTL &amp; SUPPLY</v>
          </cell>
          <cell r="D281" t="str">
            <v>69186,C53628,1.0</v>
          </cell>
          <cell r="E281" t="str">
            <v>8167718</v>
          </cell>
          <cell r="F281">
            <v>867.2</v>
          </cell>
          <cell r="G281">
            <v>39335</v>
          </cell>
          <cell r="H281">
            <v>39335</v>
          </cell>
        </row>
        <row r="282">
          <cell r="A282" t="str">
            <v>R2-009JJ-E004</v>
          </cell>
          <cell r="B282" t="str">
            <v>GOODS REC'D/INVOICE REC'D-NOT YET INVOICED</v>
          </cell>
          <cell r="C282" t="str">
            <v>REPAIR MTL &amp; SUPPLY</v>
          </cell>
          <cell r="D282" t="str">
            <v>69186,C59381,1.0</v>
          </cell>
          <cell r="E282" t="str">
            <v>8169240</v>
          </cell>
          <cell r="F282">
            <v>1350.66</v>
          </cell>
          <cell r="G282">
            <v>39336</v>
          </cell>
          <cell r="H282">
            <v>39336</v>
          </cell>
        </row>
        <row r="283">
          <cell r="A283" t="str">
            <v>R2-009JJ-E004</v>
          </cell>
          <cell r="B283" t="str">
            <v>GOODS REC'D/INVOICE REC'D-NOT YET INVOICED</v>
          </cell>
          <cell r="C283" t="str">
            <v>REPAIR MTL &amp; SUPPLY</v>
          </cell>
          <cell r="D283" t="str">
            <v>69186,C59381,2.0</v>
          </cell>
          <cell r="E283" t="str">
            <v>8169241</v>
          </cell>
          <cell r="F283">
            <v>1350.66</v>
          </cell>
          <cell r="G283">
            <v>39336</v>
          </cell>
          <cell r="H283">
            <v>39336</v>
          </cell>
        </row>
        <row r="284">
          <cell r="A284" t="str">
            <v>R2-009JJ-E004</v>
          </cell>
          <cell r="B284" t="str">
            <v>GOODS REC'D/INVOICE REC'D-NOT YET INVOICED</v>
          </cell>
          <cell r="C284" t="str">
            <v>REPAIR MTL &amp; SUPPLY</v>
          </cell>
          <cell r="D284" t="str">
            <v>69186,C59381,3.0</v>
          </cell>
          <cell r="E284" t="str">
            <v>8169242</v>
          </cell>
          <cell r="F284">
            <v>2701.33</v>
          </cell>
          <cell r="G284">
            <v>39336</v>
          </cell>
          <cell r="H284">
            <v>39336</v>
          </cell>
        </row>
        <row r="285">
          <cell r="A285" t="str">
            <v>R2-009JJ-E004</v>
          </cell>
          <cell r="B285" t="str">
            <v>GOODS REC'D/INVOICE REC'D-NOT YET INVOICED</v>
          </cell>
          <cell r="C285" t="str">
            <v>REPAIR MTL &amp; SUPPLY</v>
          </cell>
          <cell r="D285" t="str">
            <v>69186,C59381,4.0</v>
          </cell>
          <cell r="E285" t="str">
            <v>8169243</v>
          </cell>
          <cell r="F285">
            <v>1440.64</v>
          </cell>
          <cell r="G285">
            <v>39336</v>
          </cell>
          <cell r="H285">
            <v>39336</v>
          </cell>
        </row>
        <row r="286">
          <cell r="A286" t="str">
            <v>R2-009JJ-E004</v>
          </cell>
          <cell r="B286" t="str">
            <v>GOODS REC'D/INVOICE REC'D-NOT YET INVOICED</v>
          </cell>
          <cell r="C286" t="str">
            <v>REPAIR MTL &amp; SUPPLY</v>
          </cell>
          <cell r="D286" t="str">
            <v>69186,C59381,5.0</v>
          </cell>
          <cell r="E286" t="str">
            <v>8169244</v>
          </cell>
          <cell r="F286">
            <v>1295.3800000000001</v>
          </cell>
          <cell r="G286">
            <v>39336</v>
          </cell>
          <cell r="H286">
            <v>39336</v>
          </cell>
        </row>
        <row r="287">
          <cell r="A287" t="str">
            <v>R2-009JJ-E004</v>
          </cell>
          <cell r="B287" t="str">
            <v>GOODS REC'D/INVOICE REC'D-NOT YET INVOICED</v>
          </cell>
          <cell r="C287" t="str">
            <v>REPAIR MTL &amp; SUPPLY</v>
          </cell>
          <cell r="D287" t="str">
            <v>69186,C59381,6.0</v>
          </cell>
          <cell r="E287" t="str">
            <v>8169245</v>
          </cell>
          <cell r="F287">
            <v>1012.46</v>
          </cell>
          <cell r="G287">
            <v>39336</v>
          </cell>
          <cell r="H287">
            <v>39336</v>
          </cell>
        </row>
        <row r="288">
          <cell r="A288" t="str">
            <v>R2-009JJ-E004</v>
          </cell>
          <cell r="B288" t="str">
            <v>GOODS REC'D/INVOICE REC'D-NOT YET INVOICED</v>
          </cell>
          <cell r="C288" t="str">
            <v>REPAIR MTL &amp; SUPPLY</v>
          </cell>
          <cell r="D288" t="str">
            <v>69186,C59381,7.0</v>
          </cell>
          <cell r="E288" t="str">
            <v>8169246</v>
          </cell>
          <cell r="F288">
            <v>1949.03</v>
          </cell>
          <cell r="G288">
            <v>39336</v>
          </cell>
          <cell r="H288">
            <v>39336</v>
          </cell>
        </row>
        <row r="289">
          <cell r="A289" t="str">
            <v>R2-009JJ-E004</v>
          </cell>
          <cell r="B289" t="str">
            <v>GOODS REC'D/INVOICE REC'D-NOT YET INVOICED</v>
          </cell>
          <cell r="C289" t="str">
            <v>REPAIR MTL &amp; SUPPLY</v>
          </cell>
          <cell r="D289" t="str">
            <v>69186,C59381,8.0</v>
          </cell>
          <cell r="E289" t="str">
            <v>8169247</v>
          </cell>
          <cell r="F289">
            <v>1478.58</v>
          </cell>
          <cell r="G289">
            <v>39336</v>
          </cell>
          <cell r="H289">
            <v>39336</v>
          </cell>
        </row>
        <row r="290">
          <cell r="A290" t="str">
            <v>R2-009JJ-E004</v>
          </cell>
          <cell r="B290" t="str">
            <v>GOODS REC'D/INVOICE REC'D-NOT YET INVOICED</v>
          </cell>
          <cell r="C290" t="str">
            <v>REPAIR MTL &amp; SUPPLY</v>
          </cell>
          <cell r="D290" t="str">
            <v>69186,C59381,9.0</v>
          </cell>
          <cell r="E290" t="str">
            <v>8169248</v>
          </cell>
          <cell r="F290">
            <v>644.98</v>
          </cell>
          <cell r="G290">
            <v>39336</v>
          </cell>
          <cell r="H290">
            <v>39336</v>
          </cell>
        </row>
        <row r="291">
          <cell r="A291" t="str">
            <v>R2-009JJ-E004</v>
          </cell>
          <cell r="B291" t="str">
            <v>GOODS REC'D/INVOICE REC'D-NOT YET INVOICED</v>
          </cell>
          <cell r="C291" t="str">
            <v>REPAIR MTL &amp; SUPPLY</v>
          </cell>
          <cell r="D291" t="str">
            <v>69186,C59381,10.0</v>
          </cell>
          <cell r="E291" t="str">
            <v>8169249</v>
          </cell>
          <cell r="F291">
            <v>1864.48</v>
          </cell>
          <cell r="G291">
            <v>39336</v>
          </cell>
          <cell r="H291">
            <v>39336</v>
          </cell>
        </row>
        <row r="292">
          <cell r="A292" t="str">
            <v>R2-009JJ-E004</v>
          </cell>
          <cell r="B292" t="str">
            <v>GOODS REC'D/INVOICE REC'D-NOT YET INVOICED</v>
          </cell>
          <cell r="C292" t="str">
            <v>REPAIR MTL &amp; SUPPLY</v>
          </cell>
          <cell r="D292" t="str">
            <v>69186,C59381,11.0</v>
          </cell>
          <cell r="E292" t="str">
            <v>8169250</v>
          </cell>
          <cell r="F292">
            <v>1550.12</v>
          </cell>
          <cell r="G292">
            <v>39336</v>
          </cell>
          <cell r="H292">
            <v>39336</v>
          </cell>
        </row>
        <row r="293">
          <cell r="A293" t="str">
            <v>R2-009JJ-E004</v>
          </cell>
          <cell r="B293" t="str">
            <v>GOODS REC'D/INVOICE REC'D-NOT YET INVOICED</v>
          </cell>
          <cell r="C293" t="str">
            <v>REPAIR MTL &amp; SUPPLY</v>
          </cell>
          <cell r="D293" t="str">
            <v>69186,C59381,12.0</v>
          </cell>
          <cell r="E293" t="str">
            <v>8169251</v>
          </cell>
          <cell r="F293">
            <v>960.42</v>
          </cell>
          <cell r="G293">
            <v>39336</v>
          </cell>
          <cell r="H293">
            <v>39336</v>
          </cell>
        </row>
        <row r="294">
          <cell r="A294" t="str">
            <v>R2-009JJ-E004</v>
          </cell>
          <cell r="B294" t="str">
            <v>GOODS REC'D/INVOICE REC'D-NOT YET INVOICED</v>
          </cell>
          <cell r="C294" t="str">
            <v>REPAIR MTL &amp; SUPPLY</v>
          </cell>
          <cell r="D294" t="str">
            <v>69186,C59381,13.0</v>
          </cell>
          <cell r="E294" t="str">
            <v>8169252</v>
          </cell>
          <cell r="F294">
            <v>437.94</v>
          </cell>
          <cell r="G294">
            <v>39336</v>
          </cell>
          <cell r="H294">
            <v>39336</v>
          </cell>
        </row>
        <row r="295">
          <cell r="A295" t="str">
            <v>R2-009JJ-E004</v>
          </cell>
          <cell r="B295" t="str">
            <v>GOODS REC'D/INVOICE REC'D-NOT YET INVOICED</v>
          </cell>
          <cell r="C295" t="str">
            <v>REPAIR MTL &amp; SUPPLY</v>
          </cell>
          <cell r="D295" t="str">
            <v>69186,C59381,14.0</v>
          </cell>
          <cell r="E295" t="str">
            <v>8169253</v>
          </cell>
          <cell r="F295">
            <v>2276.4</v>
          </cell>
          <cell r="G295">
            <v>39336</v>
          </cell>
          <cell r="H295">
            <v>39336</v>
          </cell>
        </row>
        <row r="296">
          <cell r="A296" t="str">
            <v>R2-009JJ-E004</v>
          </cell>
          <cell r="B296" t="str">
            <v>GOODS REC'D/INVOICE REC'D-NOT YET INVOICED</v>
          </cell>
          <cell r="C296" t="str">
            <v>REPAIR MTL &amp; SUPPLY</v>
          </cell>
          <cell r="D296" t="str">
            <v>69186,C59381,15.0</v>
          </cell>
          <cell r="E296" t="str">
            <v>8169254</v>
          </cell>
          <cell r="F296">
            <v>813</v>
          </cell>
          <cell r="G296">
            <v>39336</v>
          </cell>
          <cell r="H296">
            <v>39336</v>
          </cell>
        </row>
        <row r="297">
          <cell r="A297" t="str">
            <v>R2-009JJ-E004</v>
          </cell>
          <cell r="B297" t="str">
            <v>GOODS REC'D/INVOICE REC'D-NOT YET INVOICED</v>
          </cell>
          <cell r="C297" t="str">
            <v>REPAIR MTL &amp; SUPPLY</v>
          </cell>
          <cell r="D297" t="str">
            <v>69186,C59381,16.0</v>
          </cell>
          <cell r="E297" t="str">
            <v>8169255</v>
          </cell>
          <cell r="F297">
            <v>1478.58</v>
          </cell>
          <cell r="G297">
            <v>39336</v>
          </cell>
          <cell r="H297">
            <v>39336</v>
          </cell>
        </row>
        <row r="298">
          <cell r="A298" t="str">
            <v>R2-009JJ-E004</v>
          </cell>
          <cell r="B298" t="str">
            <v>GOODS REC'D/INVOICE REC'D-NOT YET INVOICED</v>
          </cell>
          <cell r="C298" t="str">
            <v>REPAIR MTL &amp; SUPPLY</v>
          </cell>
          <cell r="D298" t="str">
            <v>69186,C54310,1.0</v>
          </cell>
          <cell r="E298" t="str">
            <v>8172636</v>
          </cell>
          <cell r="F298">
            <v>126</v>
          </cell>
          <cell r="G298">
            <v>39337</v>
          </cell>
          <cell r="H298">
            <v>39337</v>
          </cell>
        </row>
        <row r="299">
          <cell r="A299" t="str">
            <v>R2-009JJ-E004</v>
          </cell>
          <cell r="B299" t="str">
            <v>GOODS REC'D/INVOICE REC'D-NOT YET INVOICED</v>
          </cell>
          <cell r="C299" t="str">
            <v>REPAIR MTL &amp; SUPPLY</v>
          </cell>
          <cell r="D299" t="str">
            <v>69186,C54310,1.0</v>
          </cell>
          <cell r="E299" t="str">
            <v>8173969</v>
          </cell>
          <cell r="F299">
            <v>-126</v>
          </cell>
          <cell r="G299">
            <v>39339</v>
          </cell>
          <cell r="H299">
            <v>39339</v>
          </cell>
        </row>
        <row r="300">
          <cell r="A300" t="str">
            <v>R2-009JJ-E004</v>
          </cell>
          <cell r="B300" t="str">
            <v>GOODS REC'D/INVOICE REC'D-NOT YET INVOICED</v>
          </cell>
          <cell r="C300" t="str">
            <v>REPAIR MTL &amp; SUPPLY</v>
          </cell>
          <cell r="D300" t="str">
            <v>69918,C59882,1.0</v>
          </cell>
          <cell r="E300" t="str">
            <v>8178665</v>
          </cell>
          <cell r="F300">
            <v>740.4</v>
          </cell>
          <cell r="G300">
            <v>39342</v>
          </cell>
          <cell r="H300">
            <v>39342</v>
          </cell>
        </row>
        <row r="301">
          <cell r="A301" t="str">
            <v>R2-009JJ-E004</v>
          </cell>
          <cell r="B301" t="str">
            <v>GOODS REC'D/INVOICE REC'D-NOT YET INVOICED</v>
          </cell>
          <cell r="C301" t="str">
            <v>REPAIR MTL &amp; SUPPLY</v>
          </cell>
          <cell r="D301" t="str">
            <v>69186,C53628,1.0</v>
          </cell>
          <cell r="E301" t="str">
            <v>8179355</v>
          </cell>
          <cell r="F301">
            <v>2157.16</v>
          </cell>
          <cell r="G301">
            <v>39342</v>
          </cell>
          <cell r="H301">
            <v>39342</v>
          </cell>
        </row>
        <row r="302">
          <cell r="A302" t="str">
            <v>R2-009JJ-E004</v>
          </cell>
          <cell r="B302" t="str">
            <v>GOODS REC'D/INVOICE REC'D-NOT YET INVOICED</v>
          </cell>
          <cell r="C302" t="str">
            <v>REPAIR MTL &amp; SUPPLY</v>
          </cell>
          <cell r="D302" t="str">
            <v>69186,C54310,1.0</v>
          </cell>
          <cell r="E302" t="str">
            <v>8182758</v>
          </cell>
          <cell r="F302">
            <v>126</v>
          </cell>
          <cell r="G302">
            <v>39344</v>
          </cell>
          <cell r="H302">
            <v>39344</v>
          </cell>
        </row>
        <row r="303">
          <cell r="A303" t="str">
            <v>R2-009JJ-E004</v>
          </cell>
          <cell r="B303" t="str">
            <v>GOODS REC'D/INVOICE REC'D-NOT YET INVOICED</v>
          </cell>
          <cell r="C303" t="str">
            <v>REPAIR MTL &amp; SUPPLY</v>
          </cell>
          <cell r="D303" t="str">
            <v>69186,C58403,3.0</v>
          </cell>
          <cell r="E303" t="str">
            <v>8182783</v>
          </cell>
          <cell r="F303">
            <v>61.79</v>
          </cell>
          <cell r="G303">
            <v>39344</v>
          </cell>
          <cell r="H303">
            <v>39344</v>
          </cell>
        </row>
        <row r="304">
          <cell r="A304" t="str">
            <v>R2-009JJ-E004</v>
          </cell>
          <cell r="B304" t="str">
            <v>GOODS REC'D/INVOICE REC'D-NOT YET INVOICED</v>
          </cell>
          <cell r="C304" t="str">
            <v>REPAIR MTL &amp; SUPPLY</v>
          </cell>
          <cell r="D304" t="str">
            <v>69186,C58403,1.0</v>
          </cell>
          <cell r="E304" t="str">
            <v>8182781</v>
          </cell>
          <cell r="F304">
            <v>705.68</v>
          </cell>
          <cell r="G304">
            <v>39344</v>
          </cell>
          <cell r="H304">
            <v>39344</v>
          </cell>
        </row>
        <row r="305">
          <cell r="A305" t="str">
            <v>R2-009JJ-E004</v>
          </cell>
          <cell r="B305" t="str">
            <v>GOODS REC'D/INVOICE REC'D-NOT YET INVOICED</v>
          </cell>
          <cell r="C305" t="str">
            <v>REPAIR MTL &amp; SUPPLY</v>
          </cell>
          <cell r="D305" t="str">
            <v>69186,C58403,2.0</v>
          </cell>
          <cell r="E305" t="str">
            <v>8182782</v>
          </cell>
          <cell r="F305">
            <v>321.95</v>
          </cell>
          <cell r="G305">
            <v>39344</v>
          </cell>
          <cell r="H305">
            <v>39344</v>
          </cell>
        </row>
        <row r="306">
          <cell r="A306" t="str">
            <v>R2-009JJ-E004</v>
          </cell>
          <cell r="B306" t="str">
            <v>GOODS REC'D/INVOICE REC'D-NOT YET INVOICED</v>
          </cell>
          <cell r="C306" t="str">
            <v>REPAIR MTL &amp; SUPPLY</v>
          </cell>
          <cell r="D306" t="str">
            <v>69186,C58403,4.0</v>
          </cell>
          <cell r="E306" t="str">
            <v>8182784</v>
          </cell>
          <cell r="F306">
            <v>108.4</v>
          </cell>
          <cell r="G306">
            <v>39344</v>
          </cell>
          <cell r="H306">
            <v>39344</v>
          </cell>
        </row>
        <row r="307">
          <cell r="A307" t="str">
            <v>R2-009JJ-E004</v>
          </cell>
          <cell r="B307" t="str">
            <v>GOODS REC'D/INVOICE REC'D-NOT YET INVOICED</v>
          </cell>
          <cell r="C307" t="str">
            <v>REPAIR MTL &amp; SUPPLY</v>
          </cell>
          <cell r="D307" t="str">
            <v>69186,C59382,1.0</v>
          </cell>
          <cell r="E307" t="str">
            <v>8189150</v>
          </cell>
          <cell r="F307">
            <v>184.28</v>
          </cell>
          <cell r="G307">
            <v>39351</v>
          </cell>
          <cell r="H307">
            <v>39351</v>
          </cell>
        </row>
        <row r="308">
          <cell r="A308" t="str">
            <v>R2-009JJ-E004</v>
          </cell>
          <cell r="B308" t="str">
            <v>GOODS REC'D/INVOICE REC'D-NOT YET INVOICED</v>
          </cell>
          <cell r="C308" t="str">
            <v>REPAIR MTL &amp; SUPPLY</v>
          </cell>
          <cell r="D308" t="str">
            <v>69186,C53628,1.0</v>
          </cell>
          <cell r="E308" t="str">
            <v>8193406</v>
          </cell>
          <cell r="F308">
            <v>-1300.8</v>
          </cell>
          <cell r="G308">
            <v>39352</v>
          </cell>
          <cell r="H308">
            <v>39352</v>
          </cell>
        </row>
        <row r="309">
          <cell r="A309" t="str">
            <v>R2-009JJ-E004</v>
          </cell>
          <cell r="B309" t="str">
            <v>GOODS REC'D/INVOICE REC'D-NOT YET INVOICED</v>
          </cell>
          <cell r="C309" t="str">
            <v>REPAIR MTL &amp; SUPPLY</v>
          </cell>
          <cell r="D309" t="str">
            <v>69186,C53628,1.0</v>
          </cell>
          <cell r="E309" t="str">
            <v>8193408</v>
          </cell>
          <cell r="F309">
            <v>-867.2</v>
          </cell>
          <cell r="G309">
            <v>39352</v>
          </cell>
          <cell r="H309">
            <v>39352</v>
          </cell>
        </row>
        <row r="310">
          <cell r="A310" t="str">
            <v>R2-009JJ-E004</v>
          </cell>
          <cell r="B310" t="str">
            <v>GOODS REC'D/INVOICE REC'D-NOT YET INVOICED</v>
          </cell>
          <cell r="C310" t="str">
            <v>REPAIR MTL &amp; SUPPLY</v>
          </cell>
          <cell r="D310" t="str">
            <v>69186,C53628,1.0</v>
          </cell>
          <cell r="E310" t="str">
            <v>8193410</v>
          </cell>
          <cell r="F310">
            <v>-195.12</v>
          </cell>
          <cell r="G310">
            <v>39352</v>
          </cell>
          <cell r="H310">
            <v>39352</v>
          </cell>
        </row>
        <row r="311">
          <cell r="A311" t="str">
            <v>R2-009JJ-E004</v>
          </cell>
          <cell r="B311" t="str">
            <v>GOODS REC'D/INVOICE REC'D-NOT YET INVOICED</v>
          </cell>
          <cell r="C311" t="str">
            <v>REPAIR MTL &amp; SUPPLY</v>
          </cell>
          <cell r="D311" t="str">
            <v>69186,C53628,1.0</v>
          </cell>
          <cell r="E311" t="str">
            <v>8193412</v>
          </cell>
          <cell r="F311">
            <v>-422.76</v>
          </cell>
          <cell r="G311">
            <v>39352</v>
          </cell>
          <cell r="H311">
            <v>39352</v>
          </cell>
        </row>
        <row r="312">
          <cell r="A312" t="str">
            <v>R2-009JJ-E004</v>
          </cell>
          <cell r="B312" t="str">
            <v>GOODS REC'D/INVOICE REC'D-NOT YET INVOICED</v>
          </cell>
          <cell r="C312" t="str">
            <v>REPAIR MTL &amp; SUPPLY</v>
          </cell>
          <cell r="D312" t="str">
            <v>69186,C53628,1.0</v>
          </cell>
          <cell r="E312" t="str">
            <v>8193414</v>
          </cell>
          <cell r="F312">
            <v>-27.1</v>
          </cell>
          <cell r="G312">
            <v>39352</v>
          </cell>
          <cell r="H312">
            <v>39352</v>
          </cell>
        </row>
        <row r="313">
          <cell r="A313" t="str">
            <v>R2-009JJ-E004</v>
          </cell>
          <cell r="B313" t="str">
            <v>GOODS REC'D/INVOICE REC'D-NOT YET INVOICED</v>
          </cell>
          <cell r="C313" t="str">
            <v>REPAIR MTL &amp; SUPPLY</v>
          </cell>
          <cell r="D313" t="str">
            <v>69186,C53628,1.0</v>
          </cell>
          <cell r="E313" t="str">
            <v>8193789</v>
          </cell>
          <cell r="F313">
            <v>-2157.16</v>
          </cell>
          <cell r="G313">
            <v>39352</v>
          </cell>
          <cell r="H313">
            <v>39352</v>
          </cell>
        </row>
        <row r="314">
          <cell r="A314" t="str">
            <v>R2-009JJ-E004</v>
          </cell>
          <cell r="B314" t="str">
            <v>GOODS REC'D/INVOICE REC'D-NOT YET INVOICED</v>
          </cell>
          <cell r="C314" t="str">
            <v>REPAIR MTL &amp; SUPPLY</v>
          </cell>
          <cell r="D314" t="str">
            <v>69186,C58403,1.0</v>
          </cell>
          <cell r="E314" t="str">
            <v>8194749</v>
          </cell>
          <cell r="F314">
            <v>-705.68</v>
          </cell>
          <cell r="G314">
            <v>39353</v>
          </cell>
          <cell r="H314">
            <v>39353</v>
          </cell>
        </row>
        <row r="315">
          <cell r="A315" t="str">
            <v>R2-009JJ-E004</v>
          </cell>
          <cell r="B315" t="str">
            <v>GOODS REC'D/INVOICE REC'D-NOT YET INVOICED</v>
          </cell>
          <cell r="C315" t="str">
            <v>REPAIR MTL &amp; SUPPLY</v>
          </cell>
          <cell r="D315" t="str">
            <v>69186,C58403,2.0</v>
          </cell>
          <cell r="E315" t="str">
            <v>8194751</v>
          </cell>
          <cell r="F315">
            <v>-321.95</v>
          </cell>
          <cell r="G315">
            <v>39353</v>
          </cell>
          <cell r="H315">
            <v>39353</v>
          </cell>
        </row>
        <row r="316">
          <cell r="A316" t="str">
            <v>R2-009JJ-E004</v>
          </cell>
          <cell r="B316" t="str">
            <v>GOODS REC'D/INVOICE REC'D-NOT YET INVOICED</v>
          </cell>
          <cell r="C316" t="str">
            <v>REPAIR MTL &amp; SUPPLY</v>
          </cell>
          <cell r="D316" t="str">
            <v>69186,C58403,3.0</v>
          </cell>
          <cell r="E316" t="str">
            <v>8194753</v>
          </cell>
          <cell r="F316">
            <v>-61.79</v>
          </cell>
          <cell r="G316">
            <v>39353</v>
          </cell>
          <cell r="H316">
            <v>39353</v>
          </cell>
        </row>
        <row r="317">
          <cell r="A317" t="str">
            <v>R2-009JJ-E004</v>
          </cell>
          <cell r="B317" t="str">
            <v>GOODS REC'D/INVOICE REC'D-NOT YET INVOICED</v>
          </cell>
          <cell r="C317" t="str">
            <v>REPAIR MTL &amp; SUPPLY</v>
          </cell>
          <cell r="D317" t="str">
            <v>69186,C58403,4.0</v>
          </cell>
          <cell r="E317" t="str">
            <v>8194755</v>
          </cell>
          <cell r="F317">
            <v>-108.4</v>
          </cell>
          <cell r="G317">
            <v>39353</v>
          </cell>
          <cell r="H317">
            <v>39353</v>
          </cell>
        </row>
        <row r="318">
          <cell r="A318" t="str">
            <v>R2-009JJ-E004</v>
          </cell>
          <cell r="B318" t="str">
            <v>GOODS REC'D/INVOICE REC'D-NOT YET INVOICED</v>
          </cell>
          <cell r="C318" t="str">
            <v>REPAIR MTL &amp; SUPPLY</v>
          </cell>
          <cell r="D318" t="str">
            <v>69186,C60002,1.0</v>
          </cell>
          <cell r="E318" t="str">
            <v>8211035</v>
          </cell>
          <cell r="F318">
            <v>7738.68</v>
          </cell>
          <cell r="G318">
            <v>39356</v>
          </cell>
          <cell r="H318">
            <v>39356</v>
          </cell>
        </row>
        <row r="319">
          <cell r="A319" t="str">
            <v>R2-009JJ-E004</v>
          </cell>
          <cell r="B319" t="str">
            <v>GOODS REC'D/INVOICE REC'D-NOT YET INVOICED</v>
          </cell>
          <cell r="C319" t="str">
            <v>REPAIR MTL &amp; SUPPLY</v>
          </cell>
          <cell r="D319" t="str">
            <v>69186,C59381,11.0</v>
          </cell>
          <cell r="E319" t="str">
            <v>8211838</v>
          </cell>
          <cell r="F319">
            <v>-0.01</v>
          </cell>
          <cell r="G319">
            <v>39357</v>
          </cell>
          <cell r="H319">
            <v>39357</v>
          </cell>
        </row>
        <row r="320">
          <cell r="A320" t="str">
            <v>R2-009JJ-E004</v>
          </cell>
          <cell r="B320" t="str">
            <v>GOODS REC'D/INVOICE REC'D-NOT YET INVOICED</v>
          </cell>
          <cell r="C320" t="str">
            <v>REPAIR MTL &amp; SUPPLY</v>
          </cell>
          <cell r="D320" t="str">
            <v>69186,C59381,1.0</v>
          </cell>
          <cell r="E320" t="str">
            <v>8211840</v>
          </cell>
          <cell r="F320">
            <v>-1350.66</v>
          </cell>
          <cell r="G320">
            <v>39357</v>
          </cell>
          <cell r="H320">
            <v>39357</v>
          </cell>
        </row>
        <row r="321">
          <cell r="A321" t="str">
            <v>R2-009JJ-E004</v>
          </cell>
          <cell r="B321" t="str">
            <v>GOODS REC'D/INVOICE REC'D-NOT YET INVOICED</v>
          </cell>
          <cell r="C321" t="str">
            <v>REPAIR MTL &amp; SUPPLY</v>
          </cell>
          <cell r="D321" t="str">
            <v>69186,C59381,2.0</v>
          </cell>
          <cell r="E321" t="str">
            <v>8211842</v>
          </cell>
          <cell r="F321">
            <v>-1350.66</v>
          </cell>
          <cell r="G321">
            <v>39357</v>
          </cell>
          <cell r="H321">
            <v>39357</v>
          </cell>
        </row>
        <row r="322">
          <cell r="A322" t="str">
            <v>R2-009JJ-E004</v>
          </cell>
          <cell r="B322" t="str">
            <v>GOODS REC'D/INVOICE REC'D-NOT YET INVOICED</v>
          </cell>
          <cell r="C322" t="str">
            <v>REPAIR MTL &amp; SUPPLY</v>
          </cell>
          <cell r="D322" t="str">
            <v>69186,C59381,3.0</v>
          </cell>
          <cell r="E322" t="str">
            <v>8211844</v>
          </cell>
          <cell r="F322">
            <v>-2701.33</v>
          </cell>
          <cell r="G322">
            <v>39357</v>
          </cell>
          <cell r="H322">
            <v>39357</v>
          </cell>
        </row>
        <row r="323">
          <cell r="A323" t="str">
            <v>R2-009JJ-E004</v>
          </cell>
          <cell r="B323" t="str">
            <v>GOODS REC'D/INVOICE REC'D-NOT YET INVOICED</v>
          </cell>
          <cell r="C323" t="str">
            <v>REPAIR MTL &amp; SUPPLY</v>
          </cell>
          <cell r="D323" t="str">
            <v>69186,C59381,4.0</v>
          </cell>
          <cell r="E323" t="str">
            <v>8211846</v>
          </cell>
          <cell r="F323">
            <v>-1440.64</v>
          </cell>
          <cell r="G323">
            <v>39357</v>
          </cell>
          <cell r="H323">
            <v>39357</v>
          </cell>
        </row>
        <row r="324">
          <cell r="A324" t="str">
            <v>R2-009JJ-E004</v>
          </cell>
          <cell r="B324" t="str">
            <v>GOODS REC'D/INVOICE REC'D-NOT YET INVOICED</v>
          </cell>
          <cell r="C324" t="str">
            <v>REPAIR MTL &amp; SUPPLY</v>
          </cell>
          <cell r="D324" t="str">
            <v>69186,C59381,5.0</v>
          </cell>
          <cell r="E324" t="str">
            <v>8211848</v>
          </cell>
          <cell r="F324">
            <v>-1295.3800000000001</v>
          </cell>
          <cell r="G324">
            <v>39357</v>
          </cell>
          <cell r="H324">
            <v>39357</v>
          </cell>
        </row>
        <row r="325">
          <cell r="A325" t="str">
            <v>R2-009JJ-E004</v>
          </cell>
          <cell r="B325" t="str">
            <v>GOODS REC'D/INVOICE REC'D-NOT YET INVOICED</v>
          </cell>
          <cell r="C325" t="str">
            <v>REPAIR MTL &amp; SUPPLY</v>
          </cell>
          <cell r="D325" t="str">
            <v>69186,C59381,6.0</v>
          </cell>
          <cell r="E325" t="str">
            <v>8211850</v>
          </cell>
          <cell r="F325">
            <v>-1012.46</v>
          </cell>
          <cell r="G325">
            <v>39357</v>
          </cell>
          <cell r="H325">
            <v>39357</v>
          </cell>
        </row>
        <row r="326">
          <cell r="A326" t="str">
            <v>R2-009JJ-E004</v>
          </cell>
          <cell r="B326" t="str">
            <v>GOODS REC'D/INVOICE REC'D-NOT YET INVOICED</v>
          </cell>
          <cell r="C326" t="str">
            <v>REPAIR MTL &amp; SUPPLY</v>
          </cell>
          <cell r="D326" t="str">
            <v>69186,C59381,7.0</v>
          </cell>
          <cell r="E326" t="str">
            <v>8211852</v>
          </cell>
          <cell r="F326">
            <v>-1949.03</v>
          </cell>
          <cell r="G326">
            <v>39357</v>
          </cell>
          <cell r="H326">
            <v>39357</v>
          </cell>
        </row>
        <row r="327">
          <cell r="A327" t="str">
            <v>R2-009JJ-E004</v>
          </cell>
          <cell r="B327" t="str">
            <v>GOODS REC'D/INVOICE REC'D-NOT YET INVOICED</v>
          </cell>
          <cell r="C327" t="str">
            <v>REPAIR MTL &amp; SUPPLY</v>
          </cell>
          <cell r="D327" t="str">
            <v>69186,C59381,8.0</v>
          </cell>
          <cell r="E327" t="str">
            <v>8211854</v>
          </cell>
          <cell r="F327">
            <v>-1478.58</v>
          </cell>
          <cell r="G327">
            <v>39357</v>
          </cell>
          <cell r="H327">
            <v>39357</v>
          </cell>
        </row>
        <row r="328">
          <cell r="A328" t="str">
            <v>R2-009JJ-E004</v>
          </cell>
          <cell r="B328" t="str">
            <v>GOODS REC'D/INVOICE REC'D-NOT YET INVOICED</v>
          </cell>
          <cell r="C328" t="str">
            <v>REPAIR MTL &amp; SUPPLY</v>
          </cell>
          <cell r="D328" t="str">
            <v>69186,C59381,9.0</v>
          </cell>
          <cell r="E328" t="str">
            <v>8211856</v>
          </cell>
          <cell r="F328">
            <v>-644.98</v>
          </cell>
          <cell r="G328">
            <v>39357</v>
          </cell>
          <cell r="H328">
            <v>39357</v>
          </cell>
        </row>
        <row r="329">
          <cell r="A329" t="str">
            <v>R2-009JJ-E004</v>
          </cell>
          <cell r="B329" t="str">
            <v>GOODS REC'D/INVOICE REC'D-NOT YET INVOICED</v>
          </cell>
          <cell r="C329" t="str">
            <v>REPAIR MTL &amp; SUPPLY</v>
          </cell>
          <cell r="D329" t="str">
            <v>69186,C59381,10.0</v>
          </cell>
          <cell r="E329" t="str">
            <v>8211858</v>
          </cell>
          <cell r="F329">
            <v>-1864.48</v>
          </cell>
          <cell r="G329">
            <v>39357</v>
          </cell>
          <cell r="H329">
            <v>39357</v>
          </cell>
        </row>
        <row r="330">
          <cell r="A330" t="str">
            <v>R2-009JJ-E004</v>
          </cell>
          <cell r="B330" t="str">
            <v>GOODS REC'D/INVOICE REC'D-NOT YET INVOICED</v>
          </cell>
          <cell r="C330" t="str">
            <v>REPAIR MTL &amp; SUPPLY</v>
          </cell>
          <cell r="D330" t="str">
            <v>69186,C59381,11.0</v>
          </cell>
          <cell r="E330" t="str">
            <v>8211860</v>
          </cell>
          <cell r="F330">
            <v>-1550.11</v>
          </cell>
          <cell r="G330">
            <v>39357</v>
          </cell>
          <cell r="H330">
            <v>39357</v>
          </cell>
        </row>
        <row r="331">
          <cell r="A331" t="str">
            <v>R2-009JJ-E004</v>
          </cell>
          <cell r="B331" t="str">
            <v>GOODS REC'D/INVOICE REC'D-NOT YET INVOICED</v>
          </cell>
          <cell r="C331" t="str">
            <v>REPAIR MTL &amp; SUPPLY</v>
          </cell>
          <cell r="D331" t="str">
            <v>69186,C59381,12.0</v>
          </cell>
          <cell r="E331" t="str">
            <v>8211862</v>
          </cell>
          <cell r="F331">
            <v>-960.42</v>
          </cell>
          <cell r="G331">
            <v>39357</v>
          </cell>
          <cell r="H331">
            <v>39357</v>
          </cell>
        </row>
        <row r="332">
          <cell r="A332" t="str">
            <v>R2-009JJ-E004</v>
          </cell>
          <cell r="B332" t="str">
            <v>GOODS REC'D/INVOICE REC'D-NOT YET INVOICED</v>
          </cell>
          <cell r="C332" t="str">
            <v>REPAIR MTL &amp; SUPPLY</v>
          </cell>
          <cell r="D332" t="str">
            <v>69186,C59381,13.0</v>
          </cell>
          <cell r="E332" t="str">
            <v>8211864</v>
          </cell>
          <cell r="F332">
            <v>-437.94</v>
          </cell>
          <cell r="G332">
            <v>39357</v>
          </cell>
          <cell r="H332">
            <v>39357</v>
          </cell>
        </row>
        <row r="333">
          <cell r="A333" t="str">
            <v>R2-009JJ-E004</v>
          </cell>
          <cell r="B333" t="str">
            <v>GOODS REC'D/INVOICE REC'D-NOT YET INVOICED</v>
          </cell>
          <cell r="C333" t="str">
            <v>REPAIR MTL &amp; SUPPLY</v>
          </cell>
          <cell r="D333" t="str">
            <v>69186,C59381,14.0</v>
          </cell>
          <cell r="E333" t="str">
            <v>8211866</v>
          </cell>
          <cell r="F333">
            <v>-2276.4</v>
          </cell>
          <cell r="G333">
            <v>39357</v>
          </cell>
          <cell r="H333">
            <v>39357</v>
          </cell>
        </row>
        <row r="334">
          <cell r="A334" t="str">
            <v>R2-009JJ-E004</v>
          </cell>
          <cell r="B334" t="str">
            <v>GOODS REC'D/INVOICE REC'D-NOT YET INVOICED</v>
          </cell>
          <cell r="C334" t="str">
            <v>REPAIR MTL &amp; SUPPLY</v>
          </cell>
          <cell r="D334" t="str">
            <v>69186,C59381,15.0</v>
          </cell>
          <cell r="E334" t="str">
            <v>8211868</v>
          </cell>
          <cell r="F334">
            <v>-813</v>
          </cell>
          <cell r="G334">
            <v>39357</v>
          </cell>
          <cell r="H334">
            <v>39357</v>
          </cell>
        </row>
        <row r="335">
          <cell r="A335" t="str">
            <v>R2-009JJ-E004</v>
          </cell>
          <cell r="B335" t="str">
            <v>GOODS REC'D/INVOICE REC'D-NOT YET INVOICED</v>
          </cell>
          <cell r="C335" t="str">
            <v>REPAIR MTL &amp; SUPPLY</v>
          </cell>
          <cell r="D335" t="str">
            <v>69186,C59381,16.0</v>
          </cell>
          <cell r="E335" t="str">
            <v>8211870</v>
          </cell>
          <cell r="F335">
            <v>-1478.58</v>
          </cell>
          <cell r="G335">
            <v>39357</v>
          </cell>
          <cell r="H335">
            <v>39357</v>
          </cell>
        </row>
        <row r="336">
          <cell r="A336" t="str">
            <v>R2-009JJ-E004</v>
          </cell>
          <cell r="B336" t="str">
            <v>GOODS REC'D/INVOICE REC'D-NOT YET INVOICED</v>
          </cell>
          <cell r="C336" t="str">
            <v>REPAIR MTL &amp; SUPPLY</v>
          </cell>
          <cell r="D336" t="str">
            <v>69186,C54310,1.0</v>
          </cell>
          <cell r="E336" t="str">
            <v>8216433</v>
          </cell>
          <cell r="F336">
            <v>-126</v>
          </cell>
          <cell r="G336">
            <v>39358</v>
          </cell>
          <cell r="H336">
            <v>39358</v>
          </cell>
        </row>
        <row r="337">
          <cell r="A337" t="str">
            <v>R2-009JJ-E004</v>
          </cell>
          <cell r="B337" t="str">
            <v>GOODS REC'D/INVOICE REC'D-NOT YET INVOICED</v>
          </cell>
          <cell r="C337" t="str">
            <v>REPAIR MTL &amp; SUPPLY</v>
          </cell>
          <cell r="D337" t="str">
            <v>69186,C54310,1.0</v>
          </cell>
          <cell r="E337" t="str">
            <v>8216434</v>
          </cell>
          <cell r="F337">
            <v>-126</v>
          </cell>
          <cell r="G337">
            <v>39358</v>
          </cell>
          <cell r="H337">
            <v>39358</v>
          </cell>
        </row>
        <row r="338">
          <cell r="A338" t="str">
            <v>R2-009JJ-E004</v>
          </cell>
          <cell r="B338" t="str">
            <v>GOODS REC'D/INVOICE REC'D-NOT YET INVOICED</v>
          </cell>
          <cell r="C338" t="str">
            <v>REPAIR MTL &amp; SUPPLY</v>
          </cell>
          <cell r="D338" t="str">
            <v>69186,C54310,1.0</v>
          </cell>
          <cell r="E338" t="str">
            <v>8216435</v>
          </cell>
          <cell r="F338">
            <v>-126</v>
          </cell>
          <cell r="G338">
            <v>39358</v>
          </cell>
          <cell r="H338">
            <v>39358</v>
          </cell>
        </row>
        <row r="339">
          <cell r="A339" t="str">
            <v>R2-009JJ-E004</v>
          </cell>
          <cell r="B339" t="str">
            <v>GOODS REC'D/INVOICE REC'D-NOT YET INVOICED</v>
          </cell>
          <cell r="C339" t="str">
            <v>REPAIR MTL &amp; SUPPLY</v>
          </cell>
          <cell r="D339" t="str">
            <v>69186,C54310,1.0</v>
          </cell>
          <cell r="E339" t="str">
            <v>8216436</v>
          </cell>
          <cell r="F339">
            <v>-126</v>
          </cell>
          <cell r="G339">
            <v>39358</v>
          </cell>
          <cell r="H339">
            <v>39358</v>
          </cell>
        </row>
        <row r="340">
          <cell r="A340" t="str">
            <v>R2-009JJ-E004</v>
          </cell>
          <cell r="B340" t="str">
            <v>GOODS REC'D/INVOICE REC'D-NOT YET INVOICED</v>
          </cell>
          <cell r="C340" t="str">
            <v>REPAIR MTL &amp; SUPPLY</v>
          </cell>
          <cell r="D340" t="str">
            <v>69186,C54310,1.0</v>
          </cell>
          <cell r="E340" t="str">
            <v>8216437</v>
          </cell>
          <cell r="F340">
            <v>-136.58000000000001</v>
          </cell>
          <cell r="G340">
            <v>39358</v>
          </cell>
          <cell r="H340">
            <v>39358</v>
          </cell>
        </row>
        <row r="341">
          <cell r="A341" t="str">
            <v>R2-009JJ-E004</v>
          </cell>
          <cell r="B341" t="str">
            <v>GOODS REC'D/INVOICE REC'D-NOT YET INVOICED</v>
          </cell>
          <cell r="C341" t="str">
            <v>REPAIR MTL &amp; SUPPLY</v>
          </cell>
          <cell r="D341" t="str">
            <v>69186,C54310,1.0</v>
          </cell>
          <cell r="E341" t="str">
            <v>8216438</v>
          </cell>
          <cell r="F341">
            <v>-126</v>
          </cell>
          <cell r="G341">
            <v>39358</v>
          </cell>
          <cell r="H341">
            <v>39358</v>
          </cell>
        </row>
        <row r="342">
          <cell r="A342" t="str">
            <v>R2-009JJ-E004</v>
          </cell>
          <cell r="B342" t="str">
            <v>GOODS REC'D/INVOICE REC'D-NOT YET INVOICED</v>
          </cell>
          <cell r="C342" t="str">
            <v>REPAIR MTL &amp; SUPPLY</v>
          </cell>
          <cell r="D342" t="str">
            <v>69186,C54310,1.0</v>
          </cell>
          <cell r="E342" t="str">
            <v>8216439</v>
          </cell>
          <cell r="F342">
            <v>-126</v>
          </cell>
          <cell r="G342">
            <v>39358</v>
          </cell>
          <cell r="H342">
            <v>39358</v>
          </cell>
        </row>
        <row r="343">
          <cell r="A343" t="str">
            <v>R2-009JJ-E004</v>
          </cell>
          <cell r="B343" t="str">
            <v>GOODS REC'D/INVOICE REC'D-NOT YET INVOICED</v>
          </cell>
          <cell r="C343" t="str">
            <v>REPAIR MTL &amp; SUPPLY</v>
          </cell>
          <cell r="D343" t="str">
            <v>69186,C54310,1.0</v>
          </cell>
          <cell r="E343" t="str">
            <v>8216440</v>
          </cell>
          <cell r="F343">
            <v>-126</v>
          </cell>
          <cell r="G343">
            <v>39358</v>
          </cell>
          <cell r="H343">
            <v>39358</v>
          </cell>
        </row>
        <row r="344">
          <cell r="A344" t="str">
            <v>R2-009JJ-E004</v>
          </cell>
          <cell r="B344" t="str">
            <v>GOODS REC'D/INVOICE REC'D-NOT YET INVOICED</v>
          </cell>
          <cell r="C344" t="str">
            <v>REPAIR MTL &amp; SUPPLY</v>
          </cell>
          <cell r="D344" t="str">
            <v>69186,C54310,1.0</v>
          </cell>
          <cell r="E344" t="str">
            <v>8217677</v>
          </cell>
          <cell r="F344">
            <v>136.08000000000001</v>
          </cell>
          <cell r="G344">
            <v>39358</v>
          </cell>
          <cell r="H344">
            <v>39358</v>
          </cell>
        </row>
        <row r="345">
          <cell r="A345" t="str">
            <v>R2-009JJ-E004</v>
          </cell>
          <cell r="B345" t="str">
            <v>GOODS REC'D/INVOICE REC'D-NOT YET INVOICED</v>
          </cell>
          <cell r="C345" t="str">
            <v>REPAIR MTL &amp; SUPPLY</v>
          </cell>
          <cell r="D345" t="str">
            <v>69186,C54310,1.0</v>
          </cell>
          <cell r="E345" t="str">
            <v>8217675</v>
          </cell>
          <cell r="F345">
            <v>136.08000000000001</v>
          </cell>
          <cell r="G345">
            <v>39358</v>
          </cell>
          <cell r="H345">
            <v>39358</v>
          </cell>
        </row>
        <row r="346">
          <cell r="A346" t="str">
            <v>R2-009JJ-E004</v>
          </cell>
          <cell r="B346" t="str">
            <v>GOODS REC'D/INVOICE REC'D-NOT YET INVOICED</v>
          </cell>
          <cell r="C346" t="str">
            <v>REPAIR MTL &amp; SUPPLY</v>
          </cell>
          <cell r="D346" t="str">
            <v>69186,C54310,1.0</v>
          </cell>
          <cell r="E346" t="str">
            <v>8217676</v>
          </cell>
          <cell r="F346">
            <v>136.08000000000001</v>
          </cell>
          <cell r="G346">
            <v>39358</v>
          </cell>
          <cell r="H346">
            <v>39358</v>
          </cell>
        </row>
        <row r="347">
          <cell r="A347" t="str">
            <v>R2-009JJ-E004</v>
          </cell>
          <cell r="B347" t="str">
            <v>GOODS REC'D/INVOICE REC'D-NOT YET INVOICED</v>
          </cell>
          <cell r="C347" t="str">
            <v>REPAIR MTL &amp; SUPPLY</v>
          </cell>
          <cell r="D347" t="str">
            <v>69186,C54310,1.0</v>
          </cell>
          <cell r="E347" t="str">
            <v>8217679</v>
          </cell>
          <cell r="F347">
            <v>136.08000000000001</v>
          </cell>
          <cell r="G347">
            <v>39358</v>
          </cell>
          <cell r="H347">
            <v>39358</v>
          </cell>
        </row>
        <row r="348">
          <cell r="A348" t="str">
            <v>R2-009JJ-E004</v>
          </cell>
          <cell r="B348" t="str">
            <v>GOODS REC'D/INVOICE REC'D-NOT YET INVOICED</v>
          </cell>
          <cell r="C348" t="str">
            <v>REPAIR MTL &amp; SUPPLY</v>
          </cell>
          <cell r="D348" t="str">
            <v>69186,C54310,1.0</v>
          </cell>
          <cell r="E348" t="str">
            <v>8217680</v>
          </cell>
          <cell r="F348">
            <v>136.08000000000001</v>
          </cell>
          <cell r="G348">
            <v>39358</v>
          </cell>
          <cell r="H348">
            <v>39358</v>
          </cell>
        </row>
        <row r="349">
          <cell r="A349" t="str">
            <v>R2-009JJ-E004</v>
          </cell>
          <cell r="B349" t="str">
            <v>GOODS REC'D/INVOICE REC'D-NOT YET INVOICED</v>
          </cell>
          <cell r="C349" t="str">
            <v>REPAIR MTL &amp; SUPPLY</v>
          </cell>
          <cell r="D349" t="str">
            <v>69186,C54310,1.0</v>
          </cell>
          <cell r="E349" t="str">
            <v>8217681</v>
          </cell>
          <cell r="F349">
            <v>136.08000000000001</v>
          </cell>
          <cell r="G349">
            <v>39358</v>
          </cell>
          <cell r="H349">
            <v>39358</v>
          </cell>
        </row>
        <row r="350">
          <cell r="A350" t="str">
            <v>R2-009JJ-E004</v>
          </cell>
          <cell r="B350" t="str">
            <v>GOODS REC'D/INVOICE REC'D-NOT YET INVOICED</v>
          </cell>
          <cell r="C350" t="str">
            <v>REPAIR MTL &amp; SUPPLY</v>
          </cell>
          <cell r="D350" t="str">
            <v>69186,C54310,1.0</v>
          </cell>
          <cell r="E350" t="str">
            <v>8217682</v>
          </cell>
          <cell r="F350">
            <v>136.08000000000001</v>
          </cell>
          <cell r="G350">
            <v>39358</v>
          </cell>
          <cell r="H350">
            <v>39358</v>
          </cell>
        </row>
        <row r="351">
          <cell r="A351" t="str">
            <v>R2-009JJ-E004</v>
          </cell>
          <cell r="B351" t="str">
            <v>GOODS REC'D/INVOICE REC'D-NOT YET INVOICED</v>
          </cell>
          <cell r="C351" t="str">
            <v>REPAIR MTL &amp; SUPPLY</v>
          </cell>
          <cell r="D351" t="str">
            <v>69186,C54310,1.0</v>
          </cell>
          <cell r="E351" t="str">
            <v>8217683</v>
          </cell>
          <cell r="F351">
            <v>136.08000000000001</v>
          </cell>
          <cell r="G351">
            <v>39358</v>
          </cell>
          <cell r="H351">
            <v>39358</v>
          </cell>
        </row>
        <row r="352">
          <cell r="A352" t="str">
            <v>R2-009JJ-E004</v>
          </cell>
          <cell r="B352" t="str">
            <v>GOODS REC'D/INVOICE REC'D-NOT YET INVOICED</v>
          </cell>
          <cell r="C352" t="str">
            <v>REPAIR MTL &amp; SUPPLY</v>
          </cell>
          <cell r="D352" t="str">
            <v>69186,C54310,1.0</v>
          </cell>
          <cell r="E352" t="str">
            <v>8217728</v>
          </cell>
          <cell r="F352">
            <v>136.08000000000001</v>
          </cell>
          <cell r="G352">
            <v>39358</v>
          </cell>
          <cell r="H352">
            <v>39358</v>
          </cell>
        </row>
        <row r="353">
          <cell r="A353" t="str">
            <v>R2-009JJ-E004</v>
          </cell>
          <cell r="B353" t="str">
            <v>GOODS REC'D/INVOICE REC'D-NOT YET INVOICED</v>
          </cell>
          <cell r="C353" t="str">
            <v>REPAIR MTL &amp; SUPPLY</v>
          </cell>
          <cell r="D353" t="str">
            <v>69186,C54310,1.0</v>
          </cell>
          <cell r="E353" t="str">
            <v>8224324</v>
          </cell>
          <cell r="F353">
            <v>-136.58000000000001</v>
          </cell>
          <cell r="G353">
            <v>39361</v>
          </cell>
          <cell r="H353">
            <v>39361</v>
          </cell>
        </row>
        <row r="354">
          <cell r="A354" t="str">
            <v>R2-009JJ-E004</v>
          </cell>
          <cell r="B354" t="str">
            <v>GOODS REC'D/INVOICE REC'D-NOT YET INVOICED</v>
          </cell>
          <cell r="C354" t="str">
            <v>REPAIR MTL &amp; SUPPLY</v>
          </cell>
          <cell r="D354" t="str">
            <v>69186,C54310,1.0</v>
          </cell>
          <cell r="E354" t="str">
            <v>8224322</v>
          </cell>
          <cell r="F354">
            <v>10.58</v>
          </cell>
          <cell r="G354">
            <v>39361</v>
          </cell>
          <cell r="H354">
            <v>39361</v>
          </cell>
        </row>
        <row r="355">
          <cell r="A355" t="str">
            <v>R2-009JJ-E004</v>
          </cell>
          <cell r="B355" t="str">
            <v>GOODS REC'D/INVOICE REC'D-NOT YET INVOICED</v>
          </cell>
          <cell r="C355" t="str">
            <v>REPAIR MTL &amp; SUPPLY</v>
          </cell>
          <cell r="D355" t="str">
            <v>69186,C59382,1.0</v>
          </cell>
          <cell r="E355" t="str">
            <v>8232875</v>
          </cell>
          <cell r="F355">
            <v>-184.28</v>
          </cell>
          <cell r="G355">
            <v>39364</v>
          </cell>
          <cell r="H355">
            <v>39364</v>
          </cell>
        </row>
        <row r="356">
          <cell r="A356" t="str">
            <v>R2-009JJ-E004</v>
          </cell>
          <cell r="B356" t="str">
            <v>GOODS REC'D/INVOICE REC'D-NOT YET INVOICED</v>
          </cell>
          <cell r="C356" t="str">
            <v>REPAIR MTL &amp; SUPPLY</v>
          </cell>
          <cell r="D356" t="str">
            <v>69186,C54310,1.0</v>
          </cell>
          <cell r="E356" t="str">
            <v>8233433</v>
          </cell>
          <cell r="F356">
            <v>136.08000000000001</v>
          </cell>
          <cell r="G356">
            <v>39365</v>
          </cell>
          <cell r="H356">
            <v>39365</v>
          </cell>
        </row>
        <row r="357">
          <cell r="A357" t="str">
            <v>R2-009JJ-E004</v>
          </cell>
          <cell r="B357" t="str">
            <v>GOODS REC'D/INVOICE REC'D-NOT YET INVOICED</v>
          </cell>
          <cell r="C357" t="str">
            <v>REPAIR MTL &amp; SUPPLY</v>
          </cell>
          <cell r="D357" t="str">
            <v>69186,C60545,1.0</v>
          </cell>
          <cell r="E357" t="str">
            <v>8233555</v>
          </cell>
          <cell r="F357">
            <v>1436.3</v>
          </cell>
          <cell r="G357">
            <v>39365</v>
          </cell>
          <cell r="H357">
            <v>39365</v>
          </cell>
        </row>
        <row r="358">
          <cell r="A358" t="str">
            <v>R2-009JJ-E004</v>
          </cell>
          <cell r="B358" t="str">
            <v>GOODS REC'D/INVOICE REC'D-NOT YET INVOICED</v>
          </cell>
          <cell r="C358" t="str">
            <v>REPAIR MTL &amp; SUPPLY</v>
          </cell>
          <cell r="D358" t="str">
            <v>69186,C60545,2.0</v>
          </cell>
          <cell r="E358" t="str">
            <v>8233556</v>
          </cell>
          <cell r="F358">
            <v>834.68</v>
          </cell>
          <cell r="G358">
            <v>39365</v>
          </cell>
          <cell r="H358">
            <v>39365</v>
          </cell>
        </row>
        <row r="359">
          <cell r="A359" t="str">
            <v>R2-009JJ-E004</v>
          </cell>
          <cell r="B359" t="str">
            <v>GOODS REC'D/INVOICE REC'D-NOT YET INVOICED</v>
          </cell>
          <cell r="C359" t="str">
            <v>REPAIR MTL &amp; SUPPLY</v>
          </cell>
          <cell r="D359" t="str">
            <v>69186,C60545,3.0</v>
          </cell>
          <cell r="E359" t="str">
            <v>8233565</v>
          </cell>
          <cell r="F359">
            <v>308.94</v>
          </cell>
          <cell r="G359">
            <v>39365</v>
          </cell>
          <cell r="H359">
            <v>39365</v>
          </cell>
        </row>
        <row r="360">
          <cell r="A360" t="str">
            <v>R2-009JJ-E004</v>
          </cell>
          <cell r="B360" t="str">
            <v>GOODS REC'D/INVOICE REC'D-NOT YET INVOICED</v>
          </cell>
          <cell r="C360" t="str">
            <v>REPAIR MTL &amp; SUPPLY</v>
          </cell>
          <cell r="D360" t="str">
            <v>69186,C53628,1.0</v>
          </cell>
          <cell r="E360" t="str">
            <v>8256473</v>
          </cell>
          <cell r="F360">
            <v>1300.8</v>
          </cell>
          <cell r="G360">
            <v>39367</v>
          </cell>
          <cell r="H360">
            <v>39367</v>
          </cell>
        </row>
        <row r="361">
          <cell r="A361" t="str">
            <v>R2-009JJ-E004</v>
          </cell>
          <cell r="B361" t="str">
            <v>GOODS REC'D/INVOICE REC'D-NOT YET INVOICED</v>
          </cell>
          <cell r="C361" t="str">
            <v>REPAIR MTL &amp; SUPPLY</v>
          </cell>
          <cell r="D361" t="str">
            <v>69186,C53628,1.0</v>
          </cell>
          <cell r="E361" t="str">
            <v>8256474</v>
          </cell>
          <cell r="F361">
            <v>634.14</v>
          </cell>
          <cell r="G361">
            <v>39367</v>
          </cell>
          <cell r="H361">
            <v>39367</v>
          </cell>
        </row>
        <row r="362">
          <cell r="A362" t="str">
            <v>R2-009JJ-E004</v>
          </cell>
          <cell r="B362" t="str">
            <v>GOODS REC'D/INVOICE REC'D-NOT YET INVOICED</v>
          </cell>
          <cell r="C362" t="str">
            <v>REPAIR MTL &amp; SUPPLY</v>
          </cell>
          <cell r="D362" t="str">
            <v>69186,C53628,1.0</v>
          </cell>
          <cell r="E362" t="str">
            <v>8256475</v>
          </cell>
          <cell r="F362">
            <v>2157.16</v>
          </cell>
          <cell r="G362">
            <v>39367</v>
          </cell>
          <cell r="H362">
            <v>39367</v>
          </cell>
        </row>
        <row r="363">
          <cell r="A363" t="str">
            <v>R2-009JJ-E004</v>
          </cell>
          <cell r="B363" t="str">
            <v>GOODS REC'D/INVOICE REC'D-NOT YET INVOICED</v>
          </cell>
          <cell r="C363" t="str">
            <v>REPAIR MTL &amp; SUPPLY</v>
          </cell>
          <cell r="D363" t="str">
            <v>69186,C53628,1.0</v>
          </cell>
          <cell r="E363" t="str">
            <v>8256476</v>
          </cell>
          <cell r="F363">
            <v>867.2</v>
          </cell>
          <cell r="G363">
            <v>39367</v>
          </cell>
          <cell r="H363">
            <v>39367</v>
          </cell>
        </row>
        <row r="364">
          <cell r="A364" t="str">
            <v>R2-009JJ-E004</v>
          </cell>
          <cell r="B364" t="str">
            <v>GOODS REC'D/INVOICE REC'D-NOT YET INVOICED</v>
          </cell>
          <cell r="C364" t="str">
            <v>REPAIR MTL &amp; SUPPLY</v>
          </cell>
          <cell r="D364" t="str">
            <v>69186,C60911,1.0</v>
          </cell>
          <cell r="E364" t="str">
            <v>8256483</v>
          </cell>
          <cell r="F364">
            <v>2044.38</v>
          </cell>
          <cell r="G364">
            <v>39367</v>
          </cell>
          <cell r="H364">
            <v>39367</v>
          </cell>
        </row>
        <row r="365">
          <cell r="A365" t="str">
            <v>R2-009JJ-E004</v>
          </cell>
          <cell r="B365" t="str">
            <v>GOODS REC'D/INVOICE REC'D-NOT YET INVOICED</v>
          </cell>
          <cell r="C365" t="str">
            <v>REPAIR MTL &amp; SUPPLY</v>
          </cell>
          <cell r="D365" t="str">
            <v>69186,C60911,2.0</v>
          </cell>
          <cell r="E365" t="str">
            <v>8256782</v>
          </cell>
          <cell r="F365">
            <v>311.64999999999998</v>
          </cell>
          <cell r="G365">
            <v>39367</v>
          </cell>
          <cell r="H365">
            <v>39367</v>
          </cell>
        </row>
        <row r="366">
          <cell r="A366" t="str">
            <v>R2-009JJ-E004</v>
          </cell>
          <cell r="B366" t="str">
            <v>GOODS REC'D/INVOICE REC'D-NOT YET INVOICED</v>
          </cell>
          <cell r="C366" t="str">
            <v>REPAIR MTL &amp; SUPPLY</v>
          </cell>
          <cell r="D366" t="str">
            <v>69918,C59882,1.0</v>
          </cell>
          <cell r="E366" t="str">
            <v>8261303</v>
          </cell>
          <cell r="F366">
            <v>-740.4</v>
          </cell>
          <cell r="G366">
            <v>39371</v>
          </cell>
          <cell r="H366">
            <v>39371</v>
          </cell>
        </row>
        <row r="367">
          <cell r="A367" t="str">
            <v>R2-009JJ-E004</v>
          </cell>
          <cell r="B367" t="str">
            <v>GOODS REC'D/INVOICE REC'D-NOT YET INVOICED</v>
          </cell>
          <cell r="C367" t="str">
            <v>REPAIR MTL &amp; SUPPLY</v>
          </cell>
          <cell r="D367" t="str">
            <v>69186,C60002,1.0</v>
          </cell>
          <cell r="E367" t="str">
            <v>8262110</v>
          </cell>
          <cell r="F367">
            <v>-7738.68</v>
          </cell>
          <cell r="G367">
            <v>39371</v>
          </cell>
          <cell r="H367">
            <v>39371</v>
          </cell>
        </row>
        <row r="368">
          <cell r="A368" t="str">
            <v>R2-009JJ-E004</v>
          </cell>
          <cell r="B368" t="str">
            <v>GOODS REC'D/INVOICE REC'D-NOT YET INVOICED</v>
          </cell>
          <cell r="C368" t="str">
            <v>REPAIR MTL &amp; SUPPLY</v>
          </cell>
          <cell r="D368" t="str">
            <v>69186,C60961,1.0</v>
          </cell>
          <cell r="E368" t="str">
            <v>8261940</v>
          </cell>
          <cell r="F368">
            <v>1166.1199999999999</v>
          </cell>
          <cell r="G368">
            <v>39371</v>
          </cell>
          <cell r="H368">
            <v>39371</v>
          </cell>
        </row>
        <row r="369">
          <cell r="A369" t="str">
            <v>R2-009JJ-E004</v>
          </cell>
          <cell r="B369" t="str">
            <v>GOODS REC'D/INVOICE REC'D-NOT YET INVOICED</v>
          </cell>
          <cell r="C369" t="str">
            <v>REPAIR MTL &amp; SUPPLY</v>
          </cell>
          <cell r="D369" t="str">
            <v>69186,C60961,2.0</v>
          </cell>
          <cell r="E369" t="str">
            <v>8261941</v>
          </cell>
          <cell r="F369">
            <v>760.97</v>
          </cell>
          <cell r="G369">
            <v>39371</v>
          </cell>
          <cell r="H369">
            <v>39371</v>
          </cell>
        </row>
        <row r="370">
          <cell r="A370" t="str">
            <v>R2-009JJ-E004</v>
          </cell>
          <cell r="B370" t="str">
            <v>GOODS REC'D/INVOICE REC'D-NOT YET INVOICED</v>
          </cell>
          <cell r="C370" t="str">
            <v>REPAIR MTL &amp; SUPPLY</v>
          </cell>
          <cell r="D370" t="str">
            <v>69186,C60461,1.0</v>
          </cell>
          <cell r="E370" t="str">
            <v>8261969</v>
          </cell>
          <cell r="F370">
            <v>172.88</v>
          </cell>
          <cell r="G370">
            <v>39371</v>
          </cell>
          <cell r="H370">
            <v>39371</v>
          </cell>
        </row>
        <row r="371">
          <cell r="A371" t="str">
            <v>R2-009JJ-E004</v>
          </cell>
          <cell r="B371" t="str">
            <v>GOODS REC'D/INVOICE REC'D-NOT YET INVOICED</v>
          </cell>
          <cell r="C371" t="str">
            <v>REPAIR MTL &amp; SUPPLY</v>
          </cell>
          <cell r="D371" t="str">
            <v>69186,C60882,1.0</v>
          </cell>
          <cell r="E371" t="str">
            <v>8280409</v>
          </cell>
          <cell r="F371">
            <v>622.89</v>
          </cell>
          <cell r="G371">
            <v>39377</v>
          </cell>
          <cell r="H371">
            <v>39374</v>
          </cell>
        </row>
        <row r="372">
          <cell r="A372" t="str">
            <v>R2-009JJ-E004</v>
          </cell>
          <cell r="B372" t="str">
            <v>GOODS REC'D/INVOICE REC'D-NOT YET INVOICED</v>
          </cell>
          <cell r="C372" t="str">
            <v>REPAIR MTL &amp; SUPPLY</v>
          </cell>
          <cell r="D372" t="str">
            <v>69186,C60911,1.0</v>
          </cell>
          <cell r="E372" t="str">
            <v>8290689</v>
          </cell>
          <cell r="F372">
            <v>-2044.38</v>
          </cell>
          <cell r="G372">
            <v>39378</v>
          </cell>
          <cell r="H372">
            <v>39378</v>
          </cell>
        </row>
        <row r="373">
          <cell r="A373" t="str">
            <v>R2-009JJ-E004</v>
          </cell>
          <cell r="B373" t="str">
            <v>GOODS REC'D/INVOICE REC'D-NOT YET INVOICED</v>
          </cell>
          <cell r="C373" t="str">
            <v>REPAIR MTL &amp; SUPPLY</v>
          </cell>
          <cell r="D373" t="str">
            <v>69186,C60911,2.0</v>
          </cell>
          <cell r="E373" t="str">
            <v>8290691</v>
          </cell>
          <cell r="F373">
            <v>-311.64999999999998</v>
          </cell>
          <cell r="G373">
            <v>39378</v>
          </cell>
          <cell r="H373">
            <v>39378</v>
          </cell>
        </row>
        <row r="374">
          <cell r="A374" t="str">
            <v>R2-009JJ-E004</v>
          </cell>
          <cell r="B374" t="str">
            <v>GOODS REC'D/INVOICE REC'D-NOT YET INVOICED</v>
          </cell>
          <cell r="C374" t="str">
            <v>REPAIR MTL &amp; SUPPLY</v>
          </cell>
          <cell r="D374" t="str">
            <v>69186,C53628,1.0</v>
          </cell>
          <cell r="E374" t="str">
            <v>8291114</v>
          </cell>
          <cell r="F374">
            <v>-867.2</v>
          </cell>
          <cell r="G374">
            <v>39378</v>
          </cell>
          <cell r="H374">
            <v>39378</v>
          </cell>
        </row>
        <row r="375">
          <cell r="A375" t="str">
            <v>R2-009JJ-E004</v>
          </cell>
          <cell r="B375" t="str">
            <v>GOODS REC'D/INVOICE REC'D-NOT YET INVOICED</v>
          </cell>
          <cell r="C375" t="str">
            <v>REPAIR MTL &amp; SUPPLY</v>
          </cell>
          <cell r="D375" t="str">
            <v>69186,C53628,1.0</v>
          </cell>
          <cell r="E375" t="str">
            <v>8291116</v>
          </cell>
          <cell r="F375">
            <v>-2157.16</v>
          </cell>
          <cell r="G375">
            <v>39378</v>
          </cell>
          <cell r="H375">
            <v>39378</v>
          </cell>
        </row>
        <row r="376">
          <cell r="A376" t="str">
            <v>R2-009JJ-E004</v>
          </cell>
          <cell r="B376" t="str">
            <v>GOODS REC'D/INVOICE REC'D-NOT YET INVOICED</v>
          </cell>
          <cell r="C376" t="str">
            <v>REPAIR MTL &amp; SUPPLY</v>
          </cell>
          <cell r="D376" t="str">
            <v>69186,C53628,1.0</v>
          </cell>
          <cell r="E376" t="str">
            <v>8291118</v>
          </cell>
          <cell r="F376">
            <v>-634.14</v>
          </cell>
          <cell r="G376">
            <v>39378</v>
          </cell>
          <cell r="H376">
            <v>39378</v>
          </cell>
        </row>
        <row r="377">
          <cell r="A377" t="str">
            <v>R2-009JJ-E004</v>
          </cell>
          <cell r="B377" t="str">
            <v>GOODS REC'D/INVOICE REC'D-NOT YET INVOICED</v>
          </cell>
          <cell r="C377" t="str">
            <v>REPAIR MTL &amp; SUPPLY</v>
          </cell>
          <cell r="D377" t="str">
            <v>69186,C53628,1.0</v>
          </cell>
          <cell r="E377" t="str">
            <v>8291127</v>
          </cell>
          <cell r="F377">
            <v>-1300.8</v>
          </cell>
          <cell r="G377">
            <v>39378</v>
          </cell>
          <cell r="H377">
            <v>39378</v>
          </cell>
        </row>
        <row r="378">
          <cell r="A378" t="str">
            <v>R2-009JJ-E004</v>
          </cell>
          <cell r="B378" t="str">
            <v>GOODS REC'D/INVOICE REC'D-NOT YET INVOICED</v>
          </cell>
          <cell r="C378" t="str">
            <v>REPAIR MTL &amp; SUPPLY</v>
          </cell>
          <cell r="D378" t="str">
            <v>69186,C60545,3.0</v>
          </cell>
          <cell r="E378" t="str">
            <v>8291232</v>
          </cell>
          <cell r="F378">
            <v>-308.95</v>
          </cell>
          <cell r="G378">
            <v>39378</v>
          </cell>
          <cell r="H378">
            <v>39378</v>
          </cell>
        </row>
        <row r="379">
          <cell r="A379" t="str">
            <v>R2-009JJ-E004</v>
          </cell>
          <cell r="B379" t="str">
            <v>GOODS REC'D/INVOICE REC'D-NOT YET INVOICED</v>
          </cell>
          <cell r="C379" t="str">
            <v>REPAIR MTL &amp; SUPPLY</v>
          </cell>
          <cell r="D379" t="str">
            <v>69186,C60545,3.0</v>
          </cell>
          <cell r="E379" t="str">
            <v>8291230</v>
          </cell>
          <cell r="F379">
            <v>0.01</v>
          </cell>
          <cell r="G379">
            <v>39378</v>
          </cell>
          <cell r="H379">
            <v>39378</v>
          </cell>
        </row>
        <row r="380">
          <cell r="A380" t="str">
            <v>R2-009JJ-E004</v>
          </cell>
          <cell r="B380" t="str">
            <v>GOODS REC'D/INVOICE REC'D-NOT YET INVOICED</v>
          </cell>
          <cell r="C380" t="str">
            <v>REPAIR MTL &amp; SUPPLY</v>
          </cell>
          <cell r="D380" t="str">
            <v>69186,C60898,1.0</v>
          </cell>
          <cell r="E380" t="str">
            <v>8292018</v>
          </cell>
          <cell r="F380">
            <v>10915.88</v>
          </cell>
          <cell r="G380">
            <v>39378</v>
          </cell>
          <cell r="H380">
            <v>39378</v>
          </cell>
        </row>
        <row r="381">
          <cell r="A381" t="str">
            <v>R2-009JJ-E004</v>
          </cell>
          <cell r="B381" t="str">
            <v>GOODS REC'D/INVOICE REC'D-NOT YET INVOICED</v>
          </cell>
          <cell r="C381" t="str">
            <v>REPAIR MTL &amp; SUPPLY</v>
          </cell>
          <cell r="D381" t="str">
            <v>69186,C61268,1.0</v>
          </cell>
          <cell r="E381" t="str">
            <v>8293011</v>
          </cell>
          <cell r="F381">
            <v>1004.51</v>
          </cell>
          <cell r="G381">
            <v>39379</v>
          </cell>
          <cell r="H381">
            <v>39379</v>
          </cell>
        </row>
        <row r="382">
          <cell r="A382" t="str">
            <v>R2-009JJ-E004</v>
          </cell>
          <cell r="B382" t="str">
            <v>GOODS REC'D/INVOICE REC'D-NOT YET INVOICED</v>
          </cell>
          <cell r="C382" t="str">
            <v>REPAIR MTL &amp; SUPPLY</v>
          </cell>
          <cell r="D382" t="str">
            <v>69186,C62034,1.0</v>
          </cell>
          <cell r="E382" t="str">
            <v>8305585</v>
          </cell>
          <cell r="F382">
            <v>597.39</v>
          </cell>
          <cell r="G382">
            <v>39385</v>
          </cell>
          <cell r="H382">
            <v>39385</v>
          </cell>
        </row>
        <row r="383">
          <cell r="A383" t="str">
            <v>R2-009JJ-E004</v>
          </cell>
          <cell r="B383" t="str">
            <v>GOODS REC'D/INVOICE REC'D-NOT YET INVOICED</v>
          </cell>
          <cell r="C383" t="str">
            <v>REPAIR MTL &amp; SUPPLY</v>
          </cell>
          <cell r="D383" t="str">
            <v>69186,C62034,2.0</v>
          </cell>
          <cell r="E383" t="str">
            <v>8305586</v>
          </cell>
          <cell r="F383">
            <v>4.47</v>
          </cell>
          <cell r="G383">
            <v>39385</v>
          </cell>
          <cell r="H383">
            <v>39385</v>
          </cell>
        </row>
        <row r="384">
          <cell r="A384" t="str">
            <v>R2-009JJ-E004</v>
          </cell>
          <cell r="B384" t="str">
            <v>GOODS REC'D/INVOICE REC'D-NOT YET INVOICED</v>
          </cell>
          <cell r="C384" t="str">
            <v>REPAIR MTL &amp; SUPPLY</v>
          </cell>
          <cell r="D384" t="str">
            <v>69186,C60882,1.0</v>
          </cell>
          <cell r="E384" t="str">
            <v>8308170</v>
          </cell>
          <cell r="F384">
            <v>-622.89</v>
          </cell>
          <cell r="G384">
            <v>39387</v>
          </cell>
          <cell r="H384">
            <v>39387</v>
          </cell>
        </row>
        <row r="385">
          <cell r="A385" t="str">
            <v>R2-009JJ-E004</v>
          </cell>
          <cell r="B385" t="str">
            <v>GOODS REC'D/INVOICE REC'D-NOT YET INVOICED</v>
          </cell>
          <cell r="C385" t="str">
            <v>REPAIR MTL &amp; SUPPLY</v>
          </cell>
          <cell r="D385" t="str">
            <v>69186,C54310,1.0</v>
          </cell>
          <cell r="E385" t="str">
            <v>8308565</v>
          </cell>
          <cell r="F385">
            <v>136.08000000000001</v>
          </cell>
          <cell r="G385">
            <v>39387</v>
          </cell>
          <cell r="H385">
            <v>39387</v>
          </cell>
        </row>
        <row r="386">
          <cell r="A386" t="str">
            <v>R2-009JJ-E004</v>
          </cell>
          <cell r="B386" t="str">
            <v>GOODS REC'D/INVOICE REC'D-NOT YET INVOICED</v>
          </cell>
          <cell r="C386" t="str">
            <v>REPAIR MTL &amp; SUPPLY</v>
          </cell>
          <cell r="D386" t="str">
            <v>69186,C60450,1.0</v>
          </cell>
          <cell r="E386" t="str">
            <v>8319725</v>
          </cell>
          <cell r="F386">
            <v>34308.6</v>
          </cell>
          <cell r="G386">
            <v>39393</v>
          </cell>
          <cell r="H386">
            <v>39393</v>
          </cell>
        </row>
        <row r="387">
          <cell r="A387" t="str">
            <v>R2-009JJ-E004</v>
          </cell>
          <cell r="B387" t="str">
            <v>GOODS REC'D/INVOICE REC'D-NOT YET INVOICED</v>
          </cell>
          <cell r="C387" t="str">
            <v>REPAIR MTL &amp; SUPPLY</v>
          </cell>
          <cell r="D387" t="str">
            <v>69186,C60450,1.0</v>
          </cell>
          <cell r="E387" t="str">
            <v>8323315</v>
          </cell>
          <cell r="F387">
            <v>-34308.6</v>
          </cell>
          <cell r="G387">
            <v>39395</v>
          </cell>
          <cell r="H387">
            <v>39395</v>
          </cell>
        </row>
        <row r="388">
          <cell r="A388" t="str">
            <v>R2-009JJ-E004</v>
          </cell>
          <cell r="B388" t="str">
            <v>GOODS REC'D/INVOICE REC'D-NOT YET INVOICED</v>
          </cell>
          <cell r="C388" t="str">
            <v>REPAIR MTL &amp; SUPPLY</v>
          </cell>
          <cell r="D388" t="str">
            <v>69186,C53628,1.0</v>
          </cell>
          <cell r="E388" t="str">
            <v>8324608</v>
          </cell>
          <cell r="F388">
            <v>189.7</v>
          </cell>
          <cell r="G388">
            <v>39396</v>
          </cell>
          <cell r="H388">
            <v>39396</v>
          </cell>
        </row>
        <row r="389">
          <cell r="A389" t="str">
            <v>R2-009JJ-E004</v>
          </cell>
          <cell r="B389" t="str">
            <v>GOODS REC'D/INVOICE REC'D-NOT YET INVOICED</v>
          </cell>
          <cell r="C389" t="str">
            <v>REPAIR MTL &amp; SUPPLY</v>
          </cell>
          <cell r="D389" t="str">
            <v>69186,C53628,1.0</v>
          </cell>
          <cell r="E389" t="str">
            <v>8324609</v>
          </cell>
          <cell r="F389">
            <v>2157.16</v>
          </cell>
          <cell r="G389">
            <v>39396</v>
          </cell>
          <cell r="H389">
            <v>39396</v>
          </cell>
        </row>
        <row r="390">
          <cell r="A390" t="str">
            <v>R2-009JJ-E004</v>
          </cell>
          <cell r="B390" t="str">
            <v>GOODS REC'D/INVOICE REC'D-NOT YET INVOICED</v>
          </cell>
          <cell r="C390" t="str">
            <v>REPAIR MTL &amp; SUPPLY</v>
          </cell>
          <cell r="D390" t="str">
            <v>69186,C53628,1.0</v>
          </cell>
          <cell r="E390" t="str">
            <v>8324610</v>
          </cell>
          <cell r="F390">
            <v>867.2</v>
          </cell>
          <cell r="G390">
            <v>39396</v>
          </cell>
          <cell r="H390">
            <v>39396</v>
          </cell>
        </row>
        <row r="391">
          <cell r="A391" t="str">
            <v>R2-009JJ-E004</v>
          </cell>
          <cell r="B391" t="str">
            <v>GOODS REC'D/INVOICE REC'D-NOT YET INVOICED</v>
          </cell>
          <cell r="C391" t="str">
            <v>REPAIR MTL &amp; SUPPLY</v>
          </cell>
          <cell r="D391" t="str">
            <v>69186,C53628,1.0</v>
          </cell>
          <cell r="E391" t="str">
            <v>8324611</v>
          </cell>
          <cell r="F391">
            <v>2265.56</v>
          </cell>
          <cell r="G391">
            <v>39396</v>
          </cell>
          <cell r="H391">
            <v>39396</v>
          </cell>
        </row>
        <row r="392">
          <cell r="A392" t="str">
            <v>R2-009JJ-E004</v>
          </cell>
          <cell r="B392" t="str">
            <v>GOODS REC'D/INVOICE REC'D-NOT YET INVOICED</v>
          </cell>
          <cell r="C392" t="str">
            <v>REPAIR MTL &amp; SUPPLY</v>
          </cell>
          <cell r="D392" t="str">
            <v>69186,C61564,1.0</v>
          </cell>
          <cell r="E392" t="str">
            <v>8324753</v>
          </cell>
          <cell r="F392">
            <v>2334.94</v>
          </cell>
          <cell r="G392">
            <v>39397</v>
          </cell>
          <cell r="H392">
            <v>39397</v>
          </cell>
        </row>
        <row r="393">
          <cell r="A393" t="str">
            <v>R2-009JJ-E004</v>
          </cell>
          <cell r="B393" t="str">
            <v>GOODS REC'D/INVOICE REC'D-NOT YET INVOICED</v>
          </cell>
          <cell r="C393" t="str">
            <v>REPAIR MTL &amp; SUPPLY</v>
          </cell>
          <cell r="D393" t="str">
            <v>69186,C62005,1.0</v>
          </cell>
          <cell r="E393" t="str">
            <v>8325113</v>
          </cell>
          <cell r="F393">
            <v>2659.75</v>
          </cell>
          <cell r="G393">
            <v>39398</v>
          </cell>
          <cell r="H393">
            <v>39398</v>
          </cell>
        </row>
        <row r="394">
          <cell r="A394" t="str">
            <v>R2-009JJ-E004</v>
          </cell>
          <cell r="B394" t="str">
            <v>GOODS REC'D/INVOICE REC'D-NOT YET INVOICED</v>
          </cell>
          <cell r="C394" t="str">
            <v>REPAIR MTL &amp; SUPPLY</v>
          </cell>
          <cell r="D394" t="str">
            <v>69186,C62005,2.0</v>
          </cell>
          <cell r="E394" t="str">
            <v>8325114</v>
          </cell>
          <cell r="F394">
            <v>712.06</v>
          </cell>
          <cell r="G394">
            <v>39398</v>
          </cell>
          <cell r="H394">
            <v>39398</v>
          </cell>
        </row>
        <row r="395">
          <cell r="A395" t="str">
            <v>R2-009JJ-E004</v>
          </cell>
          <cell r="B395" t="str">
            <v>GOODS REC'D/INVOICE REC'D-NOT YET INVOICED</v>
          </cell>
          <cell r="C395" t="str">
            <v>REPAIR MTL &amp; SUPPLY</v>
          </cell>
          <cell r="D395" t="str">
            <v>69186,C62005,3.0</v>
          </cell>
          <cell r="E395" t="str">
            <v>8325115</v>
          </cell>
          <cell r="F395">
            <v>206.44</v>
          </cell>
          <cell r="G395">
            <v>39398</v>
          </cell>
          <cell r="H395">
            <v>39398</v>
          </cell>
        </row>
        <row r="396">
          <cell r="A396" t="str">
            <v>R2-009JJ-E004</v>
          </cell>
          <cell r="B396" t="str">
            <v>GOODS REC'D/INVOICE REC'D-NOT YET INVOICED</v>
          </cell>
          <cell r="C396" t="str">
            <v>REPAIR MTL &amp; SUPPLY</v>
          </cell>
          <cell r="D396" t="str">
            <v>69186,C62005,4.0</v>
          </cell>
          <cell r="E396" t="str">
            <v>8325116</v>
          </cell>
          <cell r="F396">
            <v>278.58999999999997</v>
          </cell>
          <cell r="G396">
            <v>39398</v>
          </cell>
          <cell r="H396">
            <v>39398</v>
          </cell>
        </row>
        <row r="397">
          <cell r="A397" t="str">
            <v>R2-009JJ-E004</v>
          </cell>
          <cell r="B397" t="str">
            <v>GOODS REC'D/INVOICE REC'D-NOT YET INVOICED</v>
          </cell>
          <cell r="C397" t="str">
            <v>REPAIR MTL &amp; SUPPLY</v>
          </cell>
          <cell r="D397" t="str">
            <v>69186,C61268,1.0</v>
          </cell>
          <cell r="E397" t="str">
            <v>8325959</v>
          </cell>
          <cell r="F397">
            <v>-1004.51</v>
          </cell>
          <cell r="G397">
            <v>39399</v>
          </cell>
          <cell r="H397">
            <v>39399</v>
          </cell>
        </row>
        <row r="398">
          <cell r="A398" t="str">
            <v>R2-009JJ-E004</v>
          </cell>
          <cell r="B398" t="str">
            <v>GOODS REC'D/INVOICE REC'D-NOT YET INVOICED</v>
          </cell>
          <cell r="C398" t="str">
            <v>REPAIR MTL &amp; SUPPLY</v>
          </cell>
          <cell r="D398" t="str">
            <v>69186,C60961,1.0</v>
          </cell>
          <cell r="E398" t="str">
            <v>8329134</v>
          </cell>
          <cell r="F398">
            <v>-1166.1199999999999</v>
          </cell>
          <cell r="G398">
            <v>39399</v>
          </cell>
          <cell r="H398">
            <v>39399</v>
          </cell>
        </row>
        <row r="399">
          <cell r="A399" t="str">
            <v>R2-009JJ-E004</v>
          </cell>
          <cell r="B399" t="str">
            <v>GOODS REC'D/INVOICE REC'D-NOT YET INVOICED</v>
          </cell>
          <cell r="C399" t="str">
            <v>REPAIR MTL &amp; SUPPLY</v>
          </cell>
          <cell r="D399" t="str">
            <v>69186,C60961,2.0</v>
          </cell>
          <cell r="E399" t="str">
            <v>8329136</v>
          </cell>
          <cell r="F399">
            <v>-760.97</v>
          </cell>
          <cell r="G399">
            <v>39399</v>
          </cell>
          <cell r="H399">
            <v>39399</v>
          </cell>
        </row>
        <row r="400">
          <cell r="A400" t="str">
            <v>R2-009JJ-E004</v>
          </cell>
          <cell r="B400" t="str">
            <v>GOODS REC'D/INVOICE REC'D-NOT YET INVOICED</v>
          </cell>
          <cell r="C400" t="str">
            <v>REPAIR MTL &amp; SUPPLY</v>
          </cell>
          <cell r="D400" t="str">
            <v>69186,C61564,1.0</v>
          </cell>
          <cell r="E400" t="str">
            <v>8330878</v>
          </cell>
          <cell r="F400">
            <v>-2334.94</v>
          </cell>
          <cell r="G400">
            <v>39400</v>
          </cell>
          <cell r="H400">
            <v>39400</v>
          </cell>
        </row>
        <row r="401">
          <cell r="A401" t="str">
            <v>R2-009JJ-E004</v>
          </cell>
          <cell r="B401" t="str">
            <v>GOODS REC'D/INVOICE REC'D-NOT YET INVOICED</v>
          </cell>
          <cell r="C401" t="str">
            <v>REPAIR MTL &amp; SUPPLY</v>
          </cell>
          <cell r="D401" t="str">
            <v>69186,C53628,1.0</v>
          </cell>
          <cell r="E401" t="str">
            <v>8339328</v>
          </cell>
          <cell r="F401">
            <v>-2157.16</v>
          </cell>
          <cell r="G401">
            <v>39407</v>
          </cell>
          <cell r="H401">
            <v>39407</v>
          </cell>
        </row>
        <row r="402">
          <cell r="A402" t="str">
            <v>R2-009JJ-E004</v>
          </cell>
          <cell r="B402" t="str">
            <v>GOODS REC'D/INVOICE REC'D-NOT YET INVOICED</v>
          </cell>
          <cell r="C402" t="str">
            <v>REPAIR MTL &amp; SUPPLY</v>
          </cell>
          <cell r="D402" t="str">
            <v>69186,C53628,1.0</v>
          </cell>
          <cell r="E402" t="str">
            <v>8339335</v>
          </cell>
          <cell r="F402">
            <v>-867.2</v>
          </cell>
          <cell r="G402">
            <v>39407</v>
          </cell>
          <cell r="H402">
            <v>39407</v>
          </cell>
        </row>
        <row r="403">
          <cell r="A403" t="str">
            <v>R2-009JJ-E004</v>
          </cell>
          <cell r="B403" t="str">
            <v>GOODS REC'D/INVOICE REC'D-NOT YET INVOICED</v>
          </cell>
          <cell r="C403" t="str">
            <v>REPAIR MTL &amp; SUPPLY</v>
          </cell>
          <cell r="D403" t="str">
            <v>69186,C53628,1.0</v>
          </cell>
          <cell r="E403" t="str">
            <v>8339337</v>
          </cell>
          <cell r="F403">
            <v>-2265.56</v>
          </cell>
          <cell r="G403">
            <v>39407</v>
          </cell>
          <cell r="H403">
            <v>39407</v>
          </cell>
        </row>
        <row r="404">
          <cell r="A404" t="str">
            <v>R2-009JJ-E004</v>
          </cell>
          <cell r="B404" t="str">
            <v>GOODS REC'D/INVOICE REC'D-NOT YET INVOICED</v>
          </cell>
          <cell r="C404" t="str">
            <v>REPAIR MTL &amp; SUPPLY</v>
          </cell>
          <cell r="D404" t="str">
            <v>69186,C53628,1.0</v>
          </cell>
          <cell r="E404" t="str">
            <v>8339339</v>
          </cell>
          <cell r="F404">
            <v>-189.7</v>
          </cell>
          <cell r="G404">
            <v>39407</v>
          </cell>
          <cell r="H404">
            <v>39407</v>
          </cell>
        </row>
        <row r="405">
          <cell r="A405" t="str">
            <v>R2-009JJ-E004</v>
          </cell>
          <cell r="B405" t="str">
            <v>GOODS REC'D/INVOICE REC'D-NOT YET INVOICED</v>
          </cell>
          <cell r="C405" t="str">
            <v>REPAIR MTL &amp; SUPPLY</v>
          </cell>
          <cell r="D405" t="str">
            <v>69186,C62170,1.0</v>
          </cell>
          <cell r="E405" t="str">
            <v>8339558</v>
          </cell>
          <cell r="F405">
            <v>12058.42</v>
          </cell>
          <cell r="G405">
            <v>39407</v>
          </cell>
          <cell r="H405">
            <v>39407</v>
          </cell>
        </row>
        <row r="406">
          <cell r="A406" t="str">
            <v>R2-009JJ-E004</v>
          </cell>
          <cell r="B406" t="str">
            <v>GOODS REC'D/INVOICE REC'D-NOT YET INVOICED</v>
          </cell>
          <cell r="C406" t="str">
            <v>REPAIR MTL &amp; SUPPLY</v>
          </cell>
          <cell r="D406" t="str">
            <v>69186,C62297,2.0</v>
          </cell>
          <cell r="E406" t="str">
            <v>8345524</v>
          </cell>
          <cell r="F406">
            <v>271</v>
          </cell>
          <cell r="G406">
            <v>39412</v>
          </cell>
          <cell r="H406">
            <v>39412</v>
          </cell>
        </row>
        <row r="407">
          <cell r="A407" t="str">
            <v>R2-009JJ-E004</v>
          </cell>
          <cell r="B407" t="str">
            <v>GOODS REC'D/INVOICE REC'D-NOT YET INVOICED</v>
          </cell>
          <cell r="C407" t="str">
            <v>REPAIR MTL &amp; SUPPLY</v>
          </cell>
          <cell r="D407" t="str">
            <v>69186,C62297,3.0</v>
          </cell>
          <cell r="E407" t="str">
            <v>8345525</v>
          </cell>
          <cell r="F407">
            <v>352.3</v>
          </cell>
          <cell r="G407">
            <v>39412</v>
          </cell>
          <cell r="H407">
            <v>39412</v>
          </cell>
        </row>
        <row r="408">
          <cell r="A408" t="str">
            <v>R2-009JJ-E004</v>
          </cell>
          <cell r="B408" t="str">
            <v>GOODS REC'D/INVOICE REC'D-NOT YET INVOICED</v>
          </cell>
          <cell r="C408" t="str">
            <v>REPAIR MTL &amp; SUPPLY</v>
          </cell>
          <cell r="D408" t="str">
            <v>69186,C62297,4.0</v>
          </cell>
          <cell r="E408" t="str">
            <v>8345526</v>
          </cell>
          <cell r="F408">
            <v>47.7</v>
          </cell>
          <cell r="G408">
            <v>39412</v>
          </cell>
          <cell r="H408">
            <v>39412</v>
          </cell>
        </row>
        <row r="409">
          <cell r="A409" t="str">
            <v>R2-009JJ-E004</v>
          </cell>
          <cell r="B409" t="str">
            <v>GOODS REC'D/INVOICE REC'D-NOT YET INVOICED</v>
          </cell>
          <cell r="C409" t="str">
            <v>REPAIR MTL &amp; SUPPLY</v>
          </cell>
          <cell r="D409" t="str">
            <v>69186,C62803,1.0</v>
          </cell>
          <cell r="E409" t="str">
            <v>8350860</v>
          </cell>
          <cell r="F409">
            <v>71</v>
          </cell>
          <cell r="G409">
            <v>39415</v>
          </cell>
          <cell r="H409">
            <v>39415</v>
          </cell>
        </row>
        <row r="410">
          <cell r="A410" t="str">
            <v>R2-009JJ-E004</v>
          </cell>
          <cell r="B410" t="str">
            <v>GOODS REC'D/INVOICE REC'D-NOT YET INVOICED</v>
          </cell>
          <cell r="C410" t="str">
            <v>REPAIR MTL &amp; SUPPLY</v>
          </cell>
          <cell r="D410" t="str">
            <v>69186,C53628,1.0</v>
          </cell>
          <cell r="E410" t="str">
            <v>8351247</v>
          </cell>
          <cell r="F410">
            <v>2157.16</v>
          </cell>
          <cell r="G410">
            <v>39415</v>
          </cell>
          <cell r="H410">
            <v>39415</v>
          </cell>
        </row>
        <row r="411">
          <cell r="A411" t="str">
            <v>R2-009JJ-E004</v>
          </cell>
          <cell r="B411" t="str">
            <v>GOODS REC'D/INVOICE REC'D-NOT YET INVOICED</v>
          </cell>
          <cell r="C411" t="str">
            <v>REPAIR MTL &amp; SUPPLY</v>
          </cell>
          <cell r="D411" t="str">
            <v>69186,C53628,1.0</v>
          </cell>
          <cell r="E411" t="str">
            <v>8351248</v>
          </cell>
          <cell r="F411">
            <v>867.2</v>
          </cell>
          <cell r="G411">
            <v>39415</v>
          </cell>
          <cell r="H411">
            <v>39415</v>
          </cell>
        </row>
        <row r="412">
          <cell r="A412" t="str">
            <v>R2-009JJ-E004</v>
          </cell>
          <cell r="B412" t="str">
            <v>GOODS REC'D/INVOICE REC'D-NOT YET INVOICED</v>
          </cell>
          <cell r="C412" t="str">
            <v>REPAIR MTL &amp; SUPPLY</v>
          </cell>
          <cell r="D412" t="str">
            <v>69186,C62828,1.0</v>
          </cell>
          <cell r="E412" t="str">
            <v>8359678</v>
          </cell>
          <cell r="F412">
            <v>19.02</v>
          </cell>
          <cell r="G412">
            <v>39420</v>
          </cell>
          <cell r="H412">
            <v>39420</v>
          </cell>
        </row>
        <row r="413">
          <cell r="A413" t="str">
            <v>R2-009JJ-E004</v>
          </cell>
          <cell r="B413" t="str">
            <v>GOODS REC'D/INVOICE REC'D-NOT YET INVOICED</v>
          </cell>
          <cell r="C413" t="str">
            <v>REPAIR MTL &amp; SUPPLY</v>
          </cell>
          <cell r="D413" t="str">
            <v>69186,C62828,2.0</v>
          </cell>
          <cell r="E413" t="str">
            <v>8359679</v>
          </cell>
          <cell r="F413">
            <v>665.23</v>
          </cell>
          <cell r="G413">
            <v>39420</v>
          </cell>
          <cell r="H413">
            <v>39420</v>
          </cell>
        </row>
        <row r="414">
          <cell r="A414" t="str">
            <v>R2-009JJ-E004</v>
          </cell>
          <cell r="B414" t="str">
            <v>GOODS REC'D/INVOICE REC'D-NOT YET INVOICED</v>
          </cell>
          <cell r="C414" t="str">
            <v>REPAIR MTL &amp; SUPPLY</v>
          </cell>
          <cell r="D414" t="str">
            <v>69186,C62828,3.0</v>
          </cell>
          <cell r="E414" t="str">
            <v>8359680</v>
          </cell>
          <cell r="F414">
            <v>1551.25</v>
          </cell>
          <cell r="G414">
            <v>39420</v>
          </cell>
          <cell r="H414">
            <v>39420</v>
          </cell>
        </row>
        <row r="415">
          <cell r="A415" t="str">
            <v>R2-009JJ-E004</v>
          </cell>
          <cell r="B415" t="str">
            <v>GOODS REC'D/INVOICE REC'D-NOT YET INVOICED</v>
          </cell>
          <cell r="C415" t="str">
            <v>REPAIR MTL &amp; SUPPLY</v>
          </cell>
          <cell r="D415" t="str">
            <v>69186,C62828,4.0</v>
          </cell>
          <cell r="E415" t="str">
            <v>8359681</v>
          </cell>
          <cell r="F415">
            <v>284.44</v>
          </cell>
          <cell r="G415">
            <v>39420</v>
          </cell>
          <cell r="H415">
            <v>39420</v>
          </cell>
        </row>
        <row r="416">
          <cell r="A416" t="str">
            <v>R2-009JJ-E004</v>
          </cell>
          <cell r="B416" t="str">
            <v>GOODS REC'D/INVOICE REC'D-NOT YET INVOICED</v>
          </cell>
          <cell r="C416" t="str">
            <v>REPAIR MTL &amp; SUPPLY</v>
          </cell>
          <cell r="D416" t="str">
            <v>69186,C62828,5.0</v>
          </cell>
          <cell r="E416" t="str">
            <v>8359682</v>
          </cell>
          <cell r="F416">
            <v>55.46</v>
          </cell>
          <cell r="G416">
            <v>39420</v>
          </cell>
          <cell r="H416">
            <v>39420</v>
          </cell>
        </row>
        <row r="417">
          <cell r="A417" t="str">
            <v>R2-009JJ-E004</v>
          </cell>
          <cell r="B417" t="str">
            <v>GOODS REC'D/INVOICE REC'D-NOT YET INVOICED</v>
          </cell>
          <cell r="C417" t="str">
            <v>REPAIR MTL &amp; SUPPLY</v>
          </cell>
          <cell r="D417" t="str">
            <v>69186,C62828,6.0</v>
          </cell>
          <cell r="E417" t="str">
            <v>8359683</v>
          </cell>
          <cell r="F417">
            <v>80.87</v>
          </cell>
          <cell r="G417">
            <v>39420</v>
          </cell>
          <cell r="H417">
            <v>39420</v>
          </cell>
        </row>
        <row r="418">
          <cell r="A418" t="str">
            <v>R2-009JJ-E004</v>
          </cell>
          <cell r="B418" t="str">
            <v>GOODS REC'D/INVOICE REC'D-NOT YET INVOICED</v>
          </cell>
          <cell r="C418" t="str">
            <v>REPAIR MTL &amp; SUPPLY</v>
          </cell>
          <cell r="D418" t="str">
            <v>69186,C62828,7.0</v>
          </cell>
          <cell r="E418" t="str">
            <v>8359684</v>
          </cell>
          <cell r="F418">
            <v>160.61000000000001</v>
          </cell>
          <cell r="G418">
            <v>39420</v>
          </cell>
          <cell r="H418">
            <v>39420</v>
          </cell>
        </row>
        <row r="419">
          <cell r="A419" t="str">
            <v>R2-009JJ-E004</v>
          </cell>
          <cell r="B419" t="str">
            <v>GOODS REC'D/INVOICE REC'D-NOT YET INVOICED</v>
          </cell>
          <cell r="C419" t="str">
            <v>REPAIR MTL &amp; SUPPLY</v>
          </cell>
          <cell r="D419" t="str">
            <v>69186,C62170,1.0</v>
          </cell>
          <cell r="E419" t="str">
            <v>8360180</v>
          </cell>
          <cell r="F419">
            <v>-12058.42</v>
          </cell>
          <cell r="G419">
            <v>39421</v>
          </cell>
          <cell r="H419">
            <v>39421</v>
          </cell>
        </row>
        <row r="420">
          <cell r="A420" t="str">
            <v>R2-009JJ-E004</v>
          </cell>
          <cell r="B420" t="str">
            <v>GOODS REC'D/INVOICE REC'D-NOT YET INVOICED</v>
          </cell>
          <cell r="C420" t="str">
            <v>REPAIR MTL &amp; SUPPLY</v>
          </cell>
          <cell r="D420" t="str">
            <v>69186,C53628,1.0</v>
          </cell>
          <cell r="E420" t="str">
            <v>8373295</v>
          </cell>
          <cell r="F420">
            <v>-2157.16</v>
          </cell>
          <cell r="G420">
            <v>39429</v>
          </cell>
          <cell r="H420">
            <v>39429</v>
          </cell>
        </row>
        <row r="421">
          <cell r="A421" t="str">
            <v>R2-009JJ-E004</v>
          </cell>
          <cell r="B421" t="str">
            <v>GOODS REC'D/INVOICE REC'D-NOT YET INVOICED</v>
          </cell>
          <cell r="C421" t="str">
            <v>REPAIR MTL &amp; SUPPLY</v>
          </cell>
          <cell r="D421" t="str">
            <v>69186,C53628,1.0</v>
          </cell>
          <cell r="E421" t="str">
            <v>8373297</v>
          </cell>
          <cell r="F421">
            <v>-867.2</v>
          </cell>
          <cell r="G421">
            <v>39429</v>
          </cell>
          <cell r="H421">
            <v>39429</v>
          </cell>
        </row>
        <row r="422">
          <cell r="A422" t="str">
            <v>R2-009JJ-E004</v>
          </cell>
          <cell r="B422" t="str">
            <v>GOODS REC'D/INVOICE REC'D-NOT YET INVOICED</v>
          </cell>
          <cell r="C422" t="str">
            <v>REPAIR MTL &amp; SUPPLY</v>
          </cell>
          <cell r="D422" t="str">
            <v>69186,C54310,1.0</v>
          </cell>
          <cell r="E422" t="str">
            <v>8373451</v>
          </cell>
          <cell r="F422">
            <v>136.08000000000001</v>
          </cell>
          <cell r="G422">
            <v>39429</v>
          </cell>
          <cell r="H422">
            <v>39429</v>
          </cell>
        </row>
        <row r="423">
          <cell r="A423" t="str">
            <v>R2-009JJ-E004</v>
          </cell>
          <cell r="B423" t="str">
            <v>GOODS REC'D/INVOICE REC'D-NOT YET INVOICED</v>
          </cell>
          <cell r="C423" t="str">
            <v>REPAIR MTL &amp; SUPPLY</v>
          </cell>
          <cell r="D423" t="str">
            <v>69186,C62803,1.0</v>
          </cell>
          <cell r="E423" t="str">
            <v>8374284</v>
          </cell>
          <cell r="F423">
            <v>-71</v>
          </cell>
          <cell r="G423">
            <v>39430</v>
          </cell>
          <cell r="H423">
            <v>39430</v>
          </cell>
        </row>
        <row r="424">
          <cell r="A424" t="str">
            <v>R2-009JJ-E004</v>
          </cell>
          <cell r="B424" t="str">
            <v>GOODS REC'D/INVOICE REC'D-NOT YET INVOICED</v>
          </cell>
          <cell r="C424" t="str">
            <v>REPAIR MTL &amp; SUPPLY</v>
          </cell>
          <cell r="D424" t="str">
            <v>69186,C60898,1.0</v>
          </cell>
          <cell r="E424" t="str">
            <v>8374994</v>
          </cell>
          <cell r="F424">
            <v>-10925.95</v>
          </cell>
          <cell r="G424">
            <v>39433</v>
          </cell>
          <cell r="H424">
            <v>39433</v>
          </cell>
        </row>
        <row r="425">
          <cell r="A425" t="str">
            <v>R2-009JJ-E004</v>
          </cell>
          <cell r="B425" t="str">
            <v>GOODS REC'D/INVOICE REC'D-NOT YET INVOICED</v>
          </cell>
          <cell r="C425" t="str">
            <v>REPAIR MTL &amp; SUPPLY</v>
          </cell>
          <cell r="D425" t="str">
            <v>69186,C60898,1.0</v>
          </cell>
          <cell r="E425" t="str">
            <v>8374992</v>
          </cell>
          <cell r="F425">
            <v>10.07</v>
          </cell>
          <cell r="G425">
            <v>39433</v>
          </cell>
          <cell r="H425">
            <v>39433</v>
          </cell>
        </row>
        <row r="426">
          <cell r="A426" t="str">
            <v>R2-009JJ-E004</v>
          </cell>
          <cell r="B426" t="str">
            <v>GOODS REC'D/INVOICE REC'D-NOT YET INVOICED</v>
          </cell>
          <cell r="C426" t="str">
            <v>REPAIR MTL &amp; SUPPLY</v>
          </cell>
          <cell r="D426" t="str">
            <v>69186,C63289,4.0</v>
          </cell>
          <cell r="E426" t="str">
            <v>8380650</v>
          </cell>
          <cell r="F426">
            <v>-39.1</v>
          </cell>
          <cell r="G426">
            <v>39434</v>
          </cell>
          <cell r="H426">
            <v>39434</v>
          </cell>
        </row>
        <row r="427">
          <cell r="A427" t="str">
            <v>R2-009JJ-E004</v>
          </cell>
          <cell r="B427" t="str">
            <v>GOODS REC'D/INVOICE REC'D-NOT YET INVOICED</v>
          </cell>
          <cell r="C427" t="str">
            <v>REPAIR MTL &amp; SUPPLY</v>
          </cell>
          <cell r="D427" t="str">
            <v>69186,C63289,1.0</v>
          </cell>
          <cell r="E427" t="str">
            <v>8380642</v>
          </cell>
          <cell r="F427">
            <v>26.61</v>
          </cell>
          <cell r="G427">
            <v>39434</v>
          </cell>
          <cell r="H427">
            <v>39434</v>
          </cell>
        </row>
        <row r="428">
          <cell r="A428" t="str">
            <v>R2-009JJ-E004</v>
          </cell>
          <cell r="B428" t="str">
            <v>GOODS REC'D/INVOICE REC'D-NOT YET INVOICED</v>
          </cell>
          <cell r="C428" t="str">
            <v>REPAIR MTL &amp; SUPPLY</v>
          </cell>
          <cell r="D428" t="str">
            <v>69186,C63289,2.0</v>
          </cell>
          <cell r="E428" t="str">
            <v>8380643</v>
          </cell>
          <cell r="F428">
            <v>4.9800000000000004</v>
          </cell>
          <cell r="G428">
            <v>39434</v>
          </cell>
          <cell r="H428">
            <v>39434</v>
          </cell>
        </row>
        <row r="429">
          <cell r="A429" t="str">
            <v>R2-009JJ-E004</v>
          </cell>
          <cell r="B429" t="str">
            <v>GOODS REC'D/INVOICE REC'D-NOT YET INVOICED</v>
          </cell>
          <cell r="C429" t="str">
            <v>REPAIR MTL &amp; SUPPLY</v>
          </cell>
          <cell r="D429" t="str">
            <v>69186,C63289,3.0</v>
          </cell>
          <cell r="E429" t="str">
            <v>8380644</v>
          </cell>
          <cell r="F429">
            <v>47.48</v>
          </cell>
          <cell r="G429">
            <v>39434</v>
          </cell>
          <cell r="H429">
            <v>39434</v>
          </cell>
        </row>
        <row r="430">
          <cell r="A430" t="str">
            <v>R2-009JJ-E004</v>
          </cell>
          <cell r="B430" t="str">
            <v>GOODS REC'D/INVOICE REC'D-NOT YET INVOICED</v>
          </cell>
          <cell r="C430" t="str">
            <v>REPAIR MTL &amp; SUPPLY</v>
          </cell>
          <cell r="D430" t="str">
            <v>69186,C63289,4.0</v>
          </cell>
          <cell r="E430" t="str">
            <v>8380645</v>
          </cell>
          <cell r="F430">
            <v>39.1</v>
          </cell>
          <cell r="G430">
            <v>39434</v>
          </cell>
          <cell r="H430">
            <v>39434</v>
          </cell>
        </row>
        <row r="431">
          <cell r="A431" t="str">
            <v>R2-009JJ-E004</v>
          </cell>
          <cell r="B431" t="str">
            <v>GOODS REC'D/INVOICE REC'D-NOT YET INVOICED</v>
          </cell>
          <cell r="C431" t="str">
            <v>REPAIR MTL &amp; SUPPLY</v>
          </cell>
          <cell r="D431" t="str">
            <v>69186,C63289,5.0</v>
          </cell>
          <cell r="E431" t="str">
            <v>8381845</v>
          </cell>
          <cell r="F431">
            <v>25.99</v>
          </cell>
          <cell r="G431">
            <v>39435</v>
          </cell>
          <cell r="H431">
            <v>39435</v>
          </cell>
        </row>
        <row r="432">
          <cell r="A432" t="str">
            <v>R2-009JJ-E004</v>
          </cell>
          <cell r="B432" t="str">
            <v>GOODS REC'D/INVOICE REC'D-NOT YET INVOICED</v>
          </cell>
          <cell r="C432" t="str">
            <v>REPAIR MTL &amp; SUPPLY</v>
          </cell>
          <cell r="D432" t="str">
            <v>69186,C60545,1.0</v>
          </cell>
          <cell r="E432" t="str">
            <v>8387574</v>
          </cell>
          <cell r="F432">
            <v>-1436.3</v>
          </cell>
          <cell r="G432">
            <v>39443</v>
          </cell>
          <cell r="H432">
            <v>39443</v>
          </cell>
        </row>
        <row r="433">
          <cell r="A433" t="str">
            <v>R2-009JJ-E004</v>
          </cell>
          <cell r="B433" t="str">
            <v>GOODS REC'D/INVOICE REC'D-NOT YET INVOICED</v>
          </cell>
          <cell r="C433" t="str">
            <v>REPAIR MTL &amp; SUPPLY</v>
          </cell>
          <cell r="D433" t="str">
            <v>69186,C60545,2.0</v>
          </cell>
          <cell r="E433" t="str">
            <v>8387576</v>
          </cell>
          <cell r="F433">
            <v>-834.69</v>
          </cell>
          <cell r="G433">
            <v>39443</v>
          </cell>
          <cell r="H433">
            <v>39443</v>
          </cell>
        </row>
        <row r="434">
          <cell r="A434" t="str">
            <v>R2-009JJ-E004</v>
          </cell>
          <cell r="B434" t="str">
            <v>GOODS REC'D/INVOICE REC'D-NOT YET INVOICED</v>
          </cell>
          <cell r="C434" t="str">
            <v>REPAIR MTL &amp; SUPPLY</v>
          </cell>
          <cell r="D434" t="str">
            <v>69186,C60545,2.0</v>
          </cell>
          <cell r="E434" t="str">
            <v>8387572</v>
          </cell>
          <cell r="F434">
            <v>0.01</v>
          </cell>
          <cell r="G434">
            <v>39443</v>
          </cell>
          <cell r="H434">
            <v>39443</v>
          </cell>
        </row>
        <row r="435">
          <cell r="A435" t="str">
            <v>R2-009JJ-E004</v>
          </cell>
          <cell r="B435" t="str">
            <v>GOODS REC'D/INVOICE REC'D-NOT YET INVOICED</v>
          </cell>
          <cell r="C435" t="str">
            <v>REPAIR MTL &amp; SUPPLY</v>
          </cell>
          <cell r="D435" t="str">
            <v>69996,C62728,1.0</v>
          </cell>
          <cell r="E435" t="str">
            <v>8390675</v>
          </cell>
          <cell r="F435">
            <v>867.2</v>
          </cell>
          <cell r="G435">
            <v>39443</v>
          </cell>
          <cell r="H435">
            <v>39443</v>
          </cell>
        </row>
        <row r="436">
          <cell r="A436" t="str">
            <v>R2-009JJ-E004</v>
          </cell>
          <cell r="B436" t="str">
            <v>GOODS REC'D/INVOICE REC'D-NOT YET INVOICED</v>
          </cell>
          <cell r="C436" t="str">
            <v>REPAIR MTL &amp; SUPPLY</v>
          </cell>
          <cell r="D436" t="str">
            <v>69186,C53628,1.0</v>
          </cell>
          <cell r="E436" t="str">
            <v>8390695</v>
          </cell>
          <cell r="F436">
            <v>2157.16</v>
          </cell>
          <cell r="G436">
            <v>39443</v>
          </cell>
          <cell r="H436">
            <v>39443</v>
          </cell>
        </row>
        <row r="437">
          <cell r="A437" t="str">
            <v>R2-009JJ-E004</v>
          </cell>
          <cell r="B437" t="str">
            <v>GOODS REC'D/INVOICE REC'D-NOT YET INVOICED</v>
          </cell>
          <cell r="C437" t="str">
            <v>REPAIR MTL &amp; SUPPLY</v>
          </cell>
          <cell r="D437" t="str">
            <v>69186,C53628,1.0</v>
          </cell>
          <cell r="E437" t="str">
            <v>8390696</v>
          </cell>
          <cell r="F437">
            <v>867.2</v>
          </cell>
          <cell r="G437">
            <v>39443</v>
          </cell>
          <cell r="H437">
            <v>39443</v>
          </cell>
        </row>
        <row r="438">
          <cell r="A438" t="str">
            <v>R2-009JJ-E004</v>
          </cell>
          <cell r="B438" t="str">
            <v>GOODS REC'D/INVOICE REC'D-NOT YET INVOICED</v>
          </cell>
          <cell r="C438" t="str">
            <v>REPAIR MTL &amp; SUPPLY</v>
          </cell>
          <cell r="D438" t="str">
            <v>69186,C63289,5.0</v>
          </cell>
          <cell r="E438" t="str">
            <v>8397985</v>
          </cell>
          <cell r="F438">
            <v>-25.99</v>
          </cell>
          <cell r="G438">
            <v>39451</v>
          </cell>
          <cell r="H438">
            <v>39451</v>
          </cell>
        </row>
        <row r="439">
          <cell r="A439" t="str">
            <v>R2-009JJ-E004</v>
          </cell>
          <cell r="B439" t="str">
            <v>GOODS REC'D/INVOICE REC'D-NOT YET INVOICED</v>
          </cell>
          <cell r="C439" t="str">
            <v>REPAIR MTL &amp; SUPPLY</v>
          </cell>
          <cell r="D439" t="str">
            <v>69186,C53628,1.0</v>
          </cell>
          <cell r="E439" t="str">
            <v>8403208</v>
          </cell>
          <cell r="F439">
            <v>-867.2</v>
          </cell>
          <cell r="G439">
            <v>39456</v>
          </cell>
          <cell r="H439">
            <v>39456</v>
          </cell>
        </row>
        <row r="440">
          <cell r="A440" t="str">
            <v>R2-009JJ-E004</v>
          </cell>
          <cell r="B440" t="str">
            <v>GOODS REC'D/INVOICE REC'D-NOT YET INVOICED</v>
          </cell>
          <cell r="C440" t="str">
            <v>REPAIR MTL &amp; SUPPLY</v>
          </cell>
          <cell r="D440" t="str">
            <v>69186,C53628,1.0</v>
          </cell>
          <cell r="E440" t="str">
            <v>8403210</v>
          </cell>
          <cell r="F440">
            <v>-2157.16</v>
          </cell>
          <cell r="G440">
            <v>39456</v>
          </cell>
          <cell r="H440">
            <v>39456</v>
          </cell>
        </row>
        <row r="441">
          <cell r="A441" t="str">
            <v>R2-009JJ-E004</v>
          </cell>
          <cell r="B441" t="str">
            <v>GOODS REC'D/INVOICE REC'D-NOT YET INVOICED</v>
          </cell>
          <cell r="C441" t="str">
            <v>REPAIR MTL &amp; SUPPLY</v>
          </cell>
          <cell r="D441" t="str">
            <v>69996,C62728,1.0</v>
          </cell>
          <cell r="E441" t="str">
            <v>8403242</v>
          </cell>
          <cell r="F441">
            <v>-867.2</v>
          </cell>
          <cell r="G441">
            <v>39456</v>
          </cell>
          <cell r="H441">
            <v>39456</v>
          </cell>
        </row>
        <row r="442">
          <cell r="A442" t="str">
            <v>R2-009JJ-E004</v>
          </cell>
          <cell r="B442" t="str">
            <v>GOODS REC'D/INVOICE REC'D-NOT YET INVOICED</v>
          </cell>
          <cell r="C442" t="str">
            <v>REPAIR MTL &amp; SUPPLY</v>
          </cell>
          <cell r="D442" t="str">
            <v>69186,C63127,1.0</v>
          </cell>
          <cell r="E442" t="str">
            <v>8404367</v>
          </cell>
          <cell r="F442">
            <v>963.68</v>
          </cell>
          <cell r="G442">
            <v>39456</v>
          </cell>
          <cell r="H442">
            <v>39456</v>
          </cell>
        </row>
        <row r="443">
          <cell r="A443" t="str">
            <v>R2-009JJ-E004</v>
          </cell>
          <cell r="B443" t="str">
            <v>GOODS REC'D/INVOICE REC'D-NOT YET INVOICED</v>
          </cell>
          <cell r="C443" t="str">
            <v>REPAIR MTL &amp; SUPPLY</v>
          </cell>
          <cell r="D443" t="str">
            <v>69186,C63127,2.0</v>
          </cell>
          <cell r="E443" t="str">
            <v>8404368</v>
          </cell>
          <cell r="F443">
            <v>257.99</v>
          </cell>
          <cell r="G443">
            <v>39456</v>
          </cell>
          <cell r="H443">
            <v>39456</v>
          </cell>
        </row>
        <row r="444">
          <cell r="A444" t="str">
            <v>R2-009JJ-E004</v>
          </cell>
          <cell r="B444" t="str">
            <v>GOODS REC'D/INVOICE REC'D-NOT YET INVOICED</v>
          </cell>
          <cell r="C444" t="str">
            <v>REPAIR MTL &amp; SUPPLY</v>
          </cell>
          <cell r="D444" t="str">
            <v>69186,C63127,3.0</v>
          </cell>
          <cell r="E444" t="str">
            <v>8404369</v>
          </cell>
          <cell r="F444">
            <v>74.8</v>
          </cell>
          <cell r="G444">
            <v>39456</v>
          </cell>
          <cell r="H444">
            <v>39456</v>
          </cell>
        </row>
        <row r="445">
          <cell r="A445" t="str">
            <v>R2-009JJ-E004</v>
          </cell>
          <cell r="B445" t="str">
            <v>GOODS REC'D/INVOICE REC'D-NOT YET INVOICED</v>
          </cell>
          <cell r="C445" t="str">
            <v>REPAIR MTL &amp; SUPPLY</v>
          </cell>
          <cell r="D445" t="str">
            <v>69186,C63127,4.0</v>
          </cell>
          <cell r="E445" t="str">
            <v>8404370</v>
          </cell>
          <cell r="F445">
            <v>278.58999999999997</v>
          </cell>
          <cell r="G445">
            <v>39456</v>
          </cell>
          <cell r="H445">
            <v>39456</v>
          </cell>
        </row>
        <row r="446">
          <cell r="A446" t="str">
            <v>R2-009JJ-E004</v>
          </cell>
          <cell r="B446" t="str">
            <v>GOODS REC'D/INVOICE REC'D-NOT YET INVOICED</v>
          </cell>
          <cell r="C446" t="str">
            <v>REPAIR MTL &amp; SUPPLY</v>
          </cell>
          <cell r="D446" t="str">
            <v>69186,C62005,1.0</v>
          </cell>
          <cell r="E446" t="str">
            <v>8404873</v>
          </cell>
          <cell r="F446">
            <v>-2659.75</v>
          </cell>
          <cell r="G446">
            <v>39457</v>
          </cell>
          <cell r="H446">
            <v>39457</v>
          </cell>
        </row>
        <row r="447">
          <cell r="A447" t="str">
            <v>R2-009JJ-E004</v>
          </cell>
          <cell r="B447" t="str">
            <v>GOODS REC'D/INVOICE REC'D-NOT YET INVOICED</v>
          </cell>
          <cell r="C447" t="str">
            <v>REPAIR MTL &amp; SUPPLY</v>
          </cell>
          <cell r="D447" t="str">
            <v>69186,C62005,2.0</v>
          </cell>
          <cell r="E447" t="str">
            <v>8404875</v>
          </cell>
          <cell r="F447">
            <v>-712.06</v>
          </cell>
          <cell r="G447">
            <v>39457</v>
          </cell>
          <cell r="H447">
            <v>39457</v>
          </cell>
        </row>
        <row r="448">
          <cell r="A448" t="str">
            <v>R2-009JJ-E004</v>
          </cell>
          <cell r="B448" t="str">
            <v>GOODS REC'D/INVOICE REC'D-NOT YET INVOICED</v>
          </cell>
          <cell r="C448" t="str">
            <v>REPAIR MTL &amp; SUPPLY</v>
          </cell>
          <cell r="D448" t="str">
            <v>69186,C62005,3.0</v>
          </cell>
          <cell r="E448" t="str">
            <v>8404877</v>
          </cell>
          <cell r="F448">
            <v>-206.44</v>
          </cell>
          <cell r="G448">
            <v>39457</v>
          </cell>
          <cell r="H448">
            <v>39457</v>
          </cell>
        </row>
        <row r="449">
          <cell r="A449" t="str">
            <v>R2-009JJ-E004</v>
          </cell>
          <cell r="B449" t="str">
            <v>GOODS REC'D/INVOICE REC'D-NOT YET INVOICED</v>
          </cell>
          <cell r="C449" t="str">
            <v>REPAIR MTL &amp; SUPPLY</v>
          </cell>
          <cell r="D449" t="str">
            <v>69186,C62005,4.0</v>
          </cell>
          <cell r="E449" t="str">
            <v>8404879</v>
          </cell>
          <cell r="F449">
            <v>-278.58999999999997</v>
          </cell>
          <cell r="G449">
            <v>39457</v>
          </cell>
          <cell r="H449">
            <v>39457</v>
          </cell>
        </row>
        <row r="450">
          <cell r="A450" t="str">
            <v>R2-009JJ-E004</v>
          </cell>
          <cell r="B450" t="str">
            <v>GOODS REC'D/INVOICE REC'D-NOT YET INVOICED</v>
          </cell>
          <cell r="C450" t="str">
            <v>REPAIR MTL &amp; SUPPLY</v>
          </cell>
          <cell r="D450" t="str">
            <v>69186,C63127,1.0</v>
          </cell>
          <cell r="E450" t="str">
            <v>8420255</v>
          </cell>
          <cell r="F450">
            <v>-963.68</v>
          </cell>
          <cell r="G450">
            <v>39470</v>
          </cell>
          <cell r="H450">
            <v>39470</v>
          </cell>
        </row>
        <row r="451">
          <cell r="A451" t="str">
            <v>R2-009JJ-E004</v>
          </cell>
          <cell r="B451" t="str">
            <v>GOODS REC'D/INVOICE REC'D-NOT YET INVOICED</v>
          </cell>
          <cell r="C451" t="str">
            <v>REPAIR MTL &amp; SUPPLY</v>
          </cell>
          <cell r="D451" t="str">
            <v>69186,C63127,2.0</v>
          </cell>
          <cell r="E451" t="str">
            <v>8420257</v>
          </cell>
          <cell r="F451">
            <v>-257.99</v>
          </cell>
          <cell r="G451">
            <v>39470</v>
          </cell>
          <cell r="H451">
            <v>39470</v>
          </cell>
        </row>
        <row r="452">
          <cell r="A452" t="str">
            <v>R2-009JJ-E004</v>
          </cell>
          <cell r="B452" t="str">
            <v>GOODS REC'D/INVOICE REC'D-NOT YET INVOICED</v>
          </cell>
          <cell r="C452" t="str">
            <v>REPAIR MTL &amp; SUPPLY</v>
          </cell>
          <cell r="D452" t="str">
            <v>69186,C63127,3.0</v>
          </cell>
          <cell r="E452" t="str">
            <v>8420259</v>
          </cell>
          <cell r="F452">
            <v>-91.17</v>
          </cell>
          <cell r="G452">
            <v>39470</v>
          </cell>
          <cell r="H452">
            <v>39470</v>
          </cell>
        </row>
        <row r="453">
          <cell r="A453" t="str">
            <v>R2-009JJ-E004</v>
          </cell>
          <cell r="B453" t="str">
            <v>GOODS REC'D/INVOICE REC'D-NOT YET INVOICED</v>
          </cell>
          <cell r="C453" t="str">
            <v>REPAIR MTL &amp; SUPPLY</v>
          </cell>
          <cell r="D453" t="str">
            <v>69186,C63127,4.0</v>
          </cell>
          <cell r="E453" t="str">
            <v>8420261</v>
          </cell>
          <cell r="F453">
            <v>-278.58999999999997</v>
          </cell>
          <cell r="G453">
            <v>39470</v>
          </cell>
          <cell r="H453">
            <v>39470</v>
          </cell>
        </row>
        <row r="454">
          <cell r="A454" t="str">
            <v>R2-009JJ-E004</v>
          </cell>
          <cell r="B454" t="str">
            <v>GOODS REC'D/INVOICE REC'D-NOT YET INVOICED</v>
          </cell>
          <cell r="C454" t="str">
            <v>REPAIR MTL &amp; SUPPLY</v>
          </cell>
          <cell r="D454" t="str">
            <v>69186,C53628,1.0</v>
          </cell>
          <cell r="E454" t="str">
            <v>8419848</v>
          </cell>
          <cell r="F454">
            <v>867.2</v>
          </cell>
          <cell r="G454">
            <v>39470</v>
          </cell>
          <cell r="H454">
            <v>39470</v>
          </cell>
        </row>
        <row r="455">
          <cell r="A455" t="str">
            <v>R2-009JJ-E004</v>
          </cell>
          <cell r="B455" t="str">
            <v>GOODS REC'D/INVOICE REC'D-NOT YET INVOICED</v>
          </cell>
          <cell r="C455" t="str">
            <v>REPAIR MTL &amp; SUPPLY</v>
          </cell>
          <cell r="D455" t="str">
            <v>69186,C53628,1.0</v>
          </cell>
          <cell r="E455" t="str">
            <v>8419849</v>
          </cell>
          <cell r="F455">
            <v>2157.16</v>
          </cell>
          <cell r="G455">
            <v>39470</v>
          </cell>
          <cell r="H455">
            <v>39470</v>
          </cell>
        </row>
        <row r="456">
          <cell r="A456" t="str">
            <v>R2-009JJ-E004</v>
          </cell>
          <cell r="B456" t="str">
            <v>GOODS REC'D/INVOICE REC'D-NOT YET INVOICED</v>
          </cell>
          <cell r="C456" t="str">
            <v>REPAIR MTL &amp; SUPPLY</v>
          </cell>
          <cell r="D456" t="str">
            <v>69186,C63127,3.0</v>
          </cell>
          <cell r="E456" t="str">
            <v>8420253</v>
          </cell>
          <cell r="F456">
            <v>16.37</v>
          </cell>
          <cell r="G456">
            <v>39470</v>
          </cell>
          <cell r="H456">
            <v>39470</v>
          </cell>
        </row>
        <row r="457">
          <cell r="A457" t="str">
            <v>R2-009JJ-E004</v>
          </cell>
          <cell r="B457" t="str">
            <v>GOODS REC'D/INVOICE REC'D-NOT YET INVOICED</v>
          </cell>
          <cell r="C457" t="str">
            <v>REPAIR MTL &amp; SUPPLY</v>
          </cell>
          <cell r="D457" t="str">
            <v>69186,C54310,1.0</v>
          </cell>
          <cell r="E457" t="str">
            <v>8420263</v>
          </cell>
          <cell r="F457">
            <v>136.08000000000001</v>
          </cell>
          <cell r="G457">
            <v>39470</v>
          </cell>
          <cell r="H457">
            <v>39470</v>
          </cell>
        </row>
        <row r="458">
          <cell r="A458" t="str">
            <v>R2-009JJ-E004</v>
          </cell>
          <cell r="B458" t="str">
            <v>GOODS REC'D/INVOICE REC'D-NOT YET INVOICED</v>
          </cell>
          <cell r="C458" t="str">
            <v>REPAIR MTL &amp; SUPPLY</v>
          </cell>
          <cell r="D458" t="str">
            <v>69186,C54310,1.0</v>
          </cell>
          <cell r="E458" t="str">
            <v>8421373</v>
          </cell>
          <cell r="F458">
            <v>136.08000000000001</v>
          </cell>
          <cell r="G458">
            <v>39471</v>
          </cell>
          <cell r="H458">
            <v>39471</v>
          </cell>
        </row>
        <row r="459">
          <cell r="A459" t="str">
            <v>R2-009JJ-E004</v>
          </cell>
          <cell r="B459" t="str">
            <v>GOODS REC'D/INVOICE REC'D-NOT YET INVOICED</v>
          </cell>
          <cell r="C459" t="str">
            <v>REPAIR MTL &amp; SUPPLY</v>
          </cell>
          <cell r="D459" t="str">
            <v>69186,C53628,1.0</v>
          </cell>
          <cell r="E459" t="str">
            <v>8427855</v>
          </cell>
          <cell r="F459">
            <v>-867.2</v>
          </cell>
          <cell r="G459">
            <v>39477</v>
          </cell>
          <cell r="H459">
            <v>39477</v>
          </cell>
        </row>
        <row r="460">
          <cell r="A460" t="str">
            <v>R2-009JJ-E004</v>
          </cell>
          <cell r="B460" t="str">
            <v>GOODS REC'D/INVOICE REC'D-NOT YET INVOICED</v>
          </cell>
          <cell r="C460" t="str">
            <v>REPAIR MTL &amp; SUPPLY</v>
          </cell>
          <cell r="D460" t="str">
            <v>69186,C53628,1.0</v>
          </cell>
          <cell r="E460" t="str">
            <v>8427857</v>
          </cell>
          <cell r="F460">
            <v>-2157.16</v>
          </cell>
          <cell r="G460">
            <v>39477</v>
          </cell>
          <cell r="H460">
            <v>39477</v>
          </cell>
        </row>
        <row r="461">
          <cell r="A461" t="str">
            <v>R2-009JJ-E004</v>
          </cell>
          <cell r="B461" t="str">
            <v>GOODS REC'D/INVOICE REC'D-NOT YET INVOICED</v>
          </cell>
          <cell r="C461" t="str">
            <v>REPAIR MTL &amp; SUPPLY</v>
          </cell>
          <cell r="D461" t="str">
            <v>69186,C54310,1.0</v>
          </cell>
          <cell r="E461" t="str">
            <v>8429005</v>
          </cell>
          <cell r="F461">
            <v>-136.58000000000001</v>
          </cell>
          <cell r="G461">
            <v>39477</v>
          </cell>
          <cell r="H461">
            <v>39477</v>
          </cell>
        </row>
        <row r="462">
          <cell r="A462" t="str">
            <v>R2-009JJ-E004</v>
          </cell>
          <cell r="B462" t="str">
            <v>GOODS REC'D/INVOICE REC'D-NOT YET INVOICED</v>
          </cell>
          <cell r="C462" t="str">
            <v>REPAIR MTL &amp; SUPPLY</v>
          </cell>
          <cell r="D462" t="str">
            <v>69186,C54310,1.0</v>
          </cell>
          <cell r="E462" t="str">
            <v>8429003</v>
          </cell>
          <cell r="F462">
            <v>0.5</v>
          </cell>
          <cell r="G462">
            <v>39477</v>
          </cell>
          <cell r="H462">
            <v>39477</v>
          </cell>
        </row>
        <row r="463">
          <cell r="B463" t="str">
            <v>GOODS REC'D/INVOICE REC'D-NOT YET INVOICED</v>
          </cell>
        </row>
        <row r="464">
          <cell r="A464" t="str">
            <v>R2-009JJ-E004</v>
          </cell>
          <cell r="B464" t="str">
            <v>HARDWARE SALES INC</v>
          </cell>
          <cell r="C464" t="str">
            <v>REPAIR MTL &amp; SUPPLY</v>
          </cell>
          <cell r="D464" t="str">
            <v>69186,C60911,1.0         FNID157076253</v>
          </cell>
          <cell r="E464" t="str">
            <v>192655</v>
          </cell>
          <cell r="F464">
            <v>2044.38</v>
          </cell>
          <cell r="G464">
            <v>39364</v>
          </cell>
          <cell r="H464">
            <v>39378</v>
          </cell>
        </row>
        <row r="465">
          <cell r="A465" t="str">
            <v>R2-009JJ-E004</v>
          </cell>
          <cell r="B465" t="str">
            <v>HARDWARE SALES INC</v>
          </cell>
          <cell r="C465" t="str">
            <v>REPAIR MTL &amp; SUPPLY</v>
          </cell>
          <cell r="D465" t="str">
            <v>69186,C60911,2.0         FNID157076253</v>
          </cell>
          <cell r="E465" t="str">
            <v>192655</v>
          </cell>
          <cell r="F465">
            <v>311.64999999999998</v>
          </cell>
          <cell r="G465">
            <v>39364</v>
          </cell>
          <cell r="H465">
            <v>39378</v>
          </cell>
        </row>
        <row r="466">
          <cell r="A466" t="str">
            <v>R2-009JJ-E004</v>
          </cell>
          <cell r="B466" t="str">
            <v>HARDWARE SALES INC</v>
          </cell>
          <cell r="C466" t="str">
            <v>REPAIR MTL &amp; SUPPLY</v>
          </cell>
          <cell r="D466" t="str">
            <v>69186,C62803,1.0         FNID321273645</v>
          </cell>
          <cell r="E466" t="str">
            <v>198810</v>
          </cell>
          <cell r="F466">
            <v>71</v>
          </cell>
          <cell r="G466">
            <v>39413</v>
          </cell>
          <cell r="H466">
            <v>39430</v>
          </cell>
        </row>
        <row r="467">
          <cell r="A467" t="str">
            <v>R2-009JJ-E004</v>
          </cell>
          <cell r="B467" t="str">
            <v>HARDWARE SALES INC</v>
          </cell>
          <cell r="C467" t="str">
            <v>REPAIR MTL &amp; SUPPLY</v>
          </cell>
          <cell r="D467" t="str">
            <v>69186,C63289,5.0         FNID321688133</v>
          </cell>
          <cell r="E467" t="str">
            <v>201066</v>
          </cell>
          <cell r="F467">
            <v>25.99</v>
          </cell>
          <cell r="G467">
            <v>39434</v>
          </cell>
          <cell r="H467">
            <v>39451</v>
          </cell>
        </row>
        <row r="468">
          <cell r="B468" t="str">
            <v>HARDWARE SALES INC</v>
          </cell>
        </row>
        <row r="469">
          <cell r="A469" t="str">
            <v>R2-009JJ-E004</v>
          </cell>
          <cell r="B469" t="str">
            <v>HERITAGE MODULAR COMPANY INC</v>
          </cell>
          <cell r="C469" t="str">
            <v>REPAIR MTL &amp; SUPPLY</v>
          </cell>
          <cell r="D469" t="str">
            <v>69186,C62170,1.0         FNID321008781</v>
          </cell>
          <cell r="E469" t="str">
            <v>197583</v>
          </cell>
          <cell r="F469">
            <v>12058.42</v>
          </cell>
          <cell r="G469">
            <v>39395</v>
          </cell>
          <cell r="H469">
            <v>39421</v>
          </cell>
        </row>
        <row r="470">
          <cell r="A470" t="str">
            <v>R2-009JJ-E004</v>
          </cell>
          <cell r="B470" t="str">
            <v>HERITAGE MODULAR COMPANY INC</v>
          </cell>
          <cell r="C470" t="str">
            <v>REPAIR MTL &amp; SUPPLY</v>
          </cell>
          <cell r="D470" t="str">
            <v>69186,C60898,1.0         FNID321285106</v>
          </cell>
          <cell r="E470" t="str">
            <v>199070</v>
          </cell>
          <cell r="F470">
            <v>10925.95</v>
          </cell>
          <cell r="G470">
            <v>39365</v>
          </cell>
          <cell r="H470">
            <v>39433</v>
          </cell>
        </row>
        <row r="471">
          <cell r="B471" t="str">
            <v>HERITAGE MODULAR COMPANY INC</v>
          </cell>
        </row>
        <row r="472">
          <cell r="A472" t="str">
            <v>R2-009JJ-E004</v>
          </cell>
          <cell r="B472" t="str">
            <v>INVEN-REPAIR/STOREHOUSE MATERIAL &amp; SUPPLIES-MANUAL</v>
          </cell>
          <cell r="C472" t="str">
            <v>REPAIR MTL &amp; SUPPLY</v>
          </cell>
          <cell r="D472" t="str">
            <v>69995,,0.0</v>
          </cell>
          <cell r="E472" t="str">
            <v>8100022</v>
          </cell>
          <cell r="F472">
            <v>96.55</v>
          </cell>
          <cell r="G472">
            <v>39273</v>
          </cell>
          <cell r="H472">
            <v>39273</v>
          </cell>
        </row>
        <row r="473">
          <cell r="A473" t="str">
            <v>R2-009JJ-E004</v>
          </cell>
          <cell r="B473" t="str">
            <v>INVEN-REPAIR/STOREHOUSE MATERIAL &amp; SUPPLIES-MANUAL</v>
          </cell>
          <cell r="C473" t="str">
            <v>REPAIR MTL &amp; SUPPLY</v>
          </cell>
          <cell r="D473" t="str">
            <v>69186,,0.0</v>
          </cell>
          <cell r="E473" t="str">
            <v>8104850</v>
          </cell>
          <cell r="F473">
            <v>31.4</v>
          </cell>
          <cell r="G473">
            <v>39275</v>
          </cell>
          <cell r="H473">
            <v>39275</v>
          </cell>
        </row>
        <row r="474">
          <cell r="A474" t="str">
            <v>R2-009JJ-E004</v>
          </cell>
          <cell r="B474" t="str">
            <v>INVEN-REPAIR/STOREHOUSE MATERIAL &amp; SUPPLIES-MANUAL</v>
          </cell>
          <cell r="C474" t="str">
            <v>REPAIR MTL &amp; SUPPLY</v>
          </cell>
          <cell r="D474" t="str">
            <v>69186,,0.0</v>
          </cell>
          <cell r="E474" t="str">
            <v>8104851</v>
          </cell>
          <cell r="F474">
            <v>2.2999999999999998</v>
          </cell>
          <cell r="G474">
            <v>39275</v>
          </cell>
          <cell r="H474">
            <v>39275</v>
          </cell>
        </row>
        <row r="475">
          <cell r="A475" t="str">
            <v>R2-009JJ-E004</v>
          </cell>
          <cell r="B475" t="str">
            <v>INVEN-REPAIR/STOREHOUSE MATERIAL &amp; SUPPLIES-MANUAL</v>
          </cell>
          <cell r="C475" t="str">
            <v>REPAIR MTL &amp; SUPPLY</v>
          </cell>
          <cell r="D475" t="str">
            <v>69186,,0.0</v>
          </cell>
          <cell r="E475" t="str">
            <v>8104852</v>
          </cell>
          <cell r="F475">
            <v>2.36</v>
          </cell>
          <cell r="G475">
            <v>39275</v>
          </cell>
          <cell r="H475">
            <v>39275</v>
          </cell>
        </row>
        <row r="476">
          <cell r="A476" t="str">
            <v>R2-009JJ-E004</v>
          </cell>
          <cell r="B476" t="str">
            <v>INVEN-REPAIR/STOREHOUSE MATERIAL &amp; SUPPLIES-MANUAL</v>
          </cell>
          <cell r="C476" t="str">
            <v>REPAIR MTL &amp; SUPPLY</v>
          </cell>
          <cell r="D476" t="str">
            <v>69186,,0.0</v>
          </cell>
          <cell r="E476" t="str">
            <v>8106802</v>
          </cell>
          <cell r="F476">
            <v>2.67</v>
          </cell>
          <cell r="G476">
            <v>39279</v>
          </cell>
          <cell r="H476">
            <v>39279</v>
          </cell>
        </row>
        <row r="477">
          <cell r="A477" t="str">
            <v>R2-009JJ-E004</v>
          </cell>
          <cell r="B477" t="str">
            <v>INVEN-REPAIR/STOREHOUSE MATERIAL &amp; SUPPLIES-MANUAL</v>
          </cell>
          <cell r="C477" t="str">
            <v>REPAIR MTL &amp; SUPPLY</v>
          </cell>
          <cell r="D477" t="str">
            <v>69186,,0.0</v>
          </cell>
          <cell r="E477" t="str">
            <v>8109526</v>
          </cell>
          <cell r="F477">
            <v>0.8</v>
          </cell>
          <cell r="G477">
            <v>39280</v>
          </cell>
          <cell r="H477">
            <v>39280</v>
          </cell>
        </row>
        <row r="478">
          <cell r="A478" t="str">
            <v>R2-009JJ-E004</v>
          </cell>
          <cell r="B478" t="str">
            <v>INVEN-REPAIR/STOREHOUSE MATERIAL &amp; SUPPLIES-MANUAL</v>
          </cell>
          <cell r="C478" t="str">
            <v>REPAIR MTL &amp; SUPPLY</v>
          </cell>
          <cell r="D478" t="str">
            <v>69186,,0.0</v>
          </cell>
          <cell r="E478" t="str">
            <v>8112012</v>
          </cell>
          <cell r="F478">
            <v>3.45</v>
          </cell>
          <cell r="G478">
            <v>39282</v>
          </cell>
          <cell r="H478">
            <v>39282</v>
          </cell>
        </row>
        <row r="479">
          <cell r="A479" t="str">
            <v>R2-009JJ-E004</v>
          </cell>
          <cell r="B479" t="str">
            <v>INVEN-REPAIR/STOREHOUSE MATERIAL &amp; SUPPLIES-MANUAL</v>
          </cell>
          <cell r="C479" t="str">
            <v>REPAIR MTL &amp; SUPPLY</v>
          </cell>
          <cell r="D479" t="str">
            <v>69186,,0.0</v>
          </cell>
          <cell r="E479" t="str">
            <v>8112142</v>
          </cell>
          <cell r="F479">
            <v>71.8</v>
          </cell>
          <cell r="G479">
            <v>39282</v>
          </cell>
          <cell r="H479">
            <v>39282</v>
          </cell>
        </row>
        <row r="480">
          <cell r="A480" t="str">
            <v>R2-009JJ-E004</v>
          </cell>
          <cell r="B480" t="str">
            <v>INVEN-REPAIR/STOREHOUSE MATERIAL &amp; SUPPLIES-MANUAL</v>
          </cell>
          <cell r="C480" t="str">
            <v>REPAIR MTL &amp; SUPPLY</v>
          </cell>
          <cell r="D480" t="str">
            <v>69186,,0.0</v>
          </cell>
          <cell r="E480" t="str">
            <v>8118006</v>
          </cell>
          <cell r="F480">
            <v>60.66</v>
          </cell>
          <cell r="G480">
            <v>39288</v>
          </cell>
          <cell r="H480">
            <v>39288</v>
          </cell>
        </row>
        <row r="481">
          <cell r="A481" t="str">
            <v>R2-009JJ-E004</v>
          </cell>
          <cell r="B481" t="str">
            <v>INVEN-REPAIR/STOREHOUSE MATERIAL &amp; SUPPLIES-MANUAL</v>
          </cell>
          <cell r="C481" t="str">
            <v>REPAIR MTL &amp; SUPPLY</v>
          </cell>
          <cell r="D481" t="str">
            <v>69186,,0.0</v>
          </cell>
          <cell r="E481" t="str">
            <v>8118007</v>
          </cell>
          <cell r="F481">
            <v>16.25</v>
          </cell>
          <cell r="G481">
            <v>39288</v>
          </cell>
          <cell r="H481">
            <v>39288</v>
          </cell>
        </row>
        <row r="482">
          <cell r="A482" t="str">
            <v>R2-009JJ-E004</v>
          </cell>
          <cell r="B482" t="str">
            <v>INVEN-REPAIR/STOREHOUSE MATERIAL &amp; SUPPLIES-MANUAL</v>
          </cell>
          <cell r="C482" t="str">
            <v>REPAIR MTL &amp; SUPPLY</v>
          </cell>
          <cell r="D482" t="str">
            <v>69186,,0.0</v>
          </cell>
          <cell r="E482" t="str">
            <v>8118238</v>
          </cell>
          <cell r="F482">
            <v>2.09</v>
          </cell>
          <cell r="G482">
            <v>39288</v>
          </cell>
          <cell r="H482">
            <v>39288</v>
          </cell>
        </row>
        <row r="483">
          <cell r="A483" t="str">
            <v>R2-009JJ-E004</v>
          </cell>
          <cell r="B483" t="str">
            <v>INVEN-REPAIR/STOREHOUSE MATERIAL &amp; SUPPLIES-MANUAL</v>
          </cell>
          <cell r="C483" t="str">
            <v>REPAIR MTL &amp; SUPPLY</v>
          </cell>
          <cell r="D483" t="str">
            <v>69186,,0.0</v>
          </cell>
          <cell r="E483" t="str">
            <v>8118239</v>
          </cell>
          <cell r="F483">
            <v>0.8</v>
          </cell>
          <cell r="G483">
            <v>39288</v>
          </cell>
          <cell r="H483">
            <v>39288</v>
          </cell>
        </row>
        <row r="484">
          <cell r="A484" t="str">
            <v>R2-009JJ-E004</v>
          </cell>
          <cell r="B484" t="str">
            <v>INVEN-REPAIR/STOREHOUSE MATERIAL &amp; SUPPLIES-MANUAL</v>
          </cell>
          <cell r="C484" t="str">
            <v>REPAIR MTL &amp; SUPPLY</v>
          </cell>
          <cell r="D484" t="str">
            <v>69186,,0.0</v>
          </cell>
          <cell r="E484" t="str">
            <v>8118240</v>
          </cell>
          <cell r="F484">
            <v>6.89</v>
          </cell>
          <cell r="G484">
            <v>39288</v>
          </cell>
          <cell r="H484">
            <v>39288</v>
          </cell>
        </row>
        <row r="485">
          <cell r="A485" t="str">
            <v>R2-009JJ-E004</v>
          </cell>
          <cell r="B485" t="str">
            <v>INVEN-REPAIR/STOREHOUSE MATERIAL &amp; SUPPLIES-MANUAL</v>
          </cell>
          <cell r="C485" t="str">
            <v>REPAIR MTL &amp; SUPPLY</v>
          </cell>
          <cell r="D485" t="str">
            <v>69997,,0.0</v>
          </cell>
          <cell r="E485" t="str">
            <v>8118890</v>
          </cell>
          <cell r="F485">
            <v>31.61</v>
          </cell>
          <cell r="G485">
            <v>39289</v>
          </cell>
          <cell r="H485">
            <v>39289</v>
          </cell>
        </row>
        <row r="486">
          <cell r="A486" t="str">
            <v>R2-009JJ-E004</v>
          </cell>
          <cell r="B486" t="str">
            <v>INVEN-REPAIR/STOREHOUSE MATERIAL &amp; SUPPLIES-MANUAL</v>
          </cell>
          <cell r="C486" t="str">
            <v>REPAIR MTL &amp; SUPPLY</v>
          </cell>
          <cell r="D486" t="str">
            <v>69997,,0.0</v>
          </cell>
          <cell r="E486" t="str">
            <v>8126806</v>
          </cell>
          <cell r="F486">
            <v>-46.01</v>
          </cell>
          <cell r="G486">
            <v>39295</v>
          </cell>
          <cell r="H486">
            <v>39295</v>
          </cell>
        </row>
        <row r="487">
          <cell r="A487" t="str">
            <v>R2-009JJ-E004</v>
          </cell>
          <cell r="B487" t="str">
            <v>INVEN-REPAIR/STOREHOUSE MATERIAL &amp; SUPPLIES-MANUAL</v>
          </cell>
          <cell r="C487" t="str">
            <v>REPAIR MTL &amp; SUPPLY</v>
          </cell>
          <cell r="D487" t="str">
            <v>69997,,0.0</v>
          </cell>
          <cell r="E487" t="str">
            <v>8127056</v>
          </cell>
          <cell r="F487">
            <v>-88.17</v>
          </cell>
          <cell r="G487">
            <v>39295</v>
          </cell>
          <cell r="H487">
            <v>39295</v>
          </cell>
        </row>
        <row r="488">
          <cell r="A488" t="str">
            <v>R2-009JJ-E004</v>
          </cell>
          <cell r="B488" t="str">
            <v>INVEN-REPAIR/STOREHOUSE MATERIAL &amp; SUPPLIES-MANUAL</v>
          </cell>
          <cell r="C488" t="str">
            <v>REPAIR MTL &amp; SUPPLY</v>
          </cell>
          <cell r="D488" t="str">
            <v>69997,,0.0</v>
          </cell>
          <cell r="E488" t="str">
            <v>8126803</v>
          </cell>
          <cell r="F488">
            <v>46.01</v>
          </cell>
          <cell r="G488">
            <v>39295</v>
          </cell>
          <cell r="H488">
            <v>39295</v>
          </cell>
        </row>
        <row r="489">
          <cell r="A489" t="str">
            <v>R2-009JJ-E004</v>
          </cell>
          <cell r="B489" t="str">
            <v>INVEN-REPAIR/STOREHOUSE MATERIAL &amp; SUPPLIES-MANUAL</v>
          </cell>
          <cell r="C489" t="str">
            <v>REPAIR MTL &amp; SUPPLY</v>
          </cell>
          <cell r="D489" t="str">
            <v>69997,,0.0</v>
          </cell>
          <cell r="E489" t="str">
            <v>8126804</v>
          </cell>
          <cell r="F489">
            <v>120.23</v>
          </cell>
          <cell r="G489">
            <v>39295</v>
          </cell>
          <cell r="H489">
            <v>39295</v>
          </cell>
        </row>
        <row r="490">
          <cell r="A490" t="str">
            <v>R2-009JJ-E004</v>
          </cell>
          <cell r="B490" t="str">
            <v>INVEN-REPAIR/STOREHOUSE MATERIAL &amp; SUPPLIES-MANUAL</v>
          </cell>
          <cell r="C490" t="str">
            <v>REPAIR MTL &amp; SUPPLY</v>
          </cell>
          <cell r="D490" t="str">
            <v>69997,,0.0</v>
          </cell>
          <cell r="E490" t="str">
            <v>8126828</v>
          </cell>
          <cell r="F490">
            <v>122.19</v>
          </cell>
          <cell r="G490">
            <v>39295</v>
          </cell>
          <cell r="H490">
            <v>39295</v>
          </cell>
        </row>
        <row r="491">
          <cell r="A491" t="str">
            <v>R2-009JJ-E004</v>
          </cell>
          <cell r="B491" t="str">
            <v>INVEN-REPAIR/STOREHOUSE MATERIAL &amp; SUPPLIES-MANUAL</v>
          </cell>
          <cell r="C491" t="str">
            <v>REPAIR MTL &amp; SUPPLY</v>
          </cell>
          <cell r="D491" t="str">
            <v>69997,,0.0</v>
          </cell>
          <cell r="E491" t="str">
            <v>8127626</v>
          </cell>
          <cell r="F491">
            <v>8.15</v>
          </cell>
          <cell r="G491">
            <v>39296</v>
          </cell>
          <cell r="H491">
            <v>39296</v>
          </cell>
        </row>
        <row r="492">
          <cell r="A492" t="str">
            <v>R2-009JJ-E004</v>
          </cell>
          <cell r="B492" t="str">
            <v>INVEN-REPAIR/STOREHOUSE MATERIAL &amp; SUPPLIES-MANUAL</v>
          </cell>
          <cell r="C492" t="str">
            <v>REPAIR MTL &amp; SUPPLY</v>
          </cell>
          <cell r="D492" t="str">
            <v>69996,,0.0</v>
          </cell>
          <cell r="E492" t="str">
            <v>8130113</v>
          </cell>
          <cell r="F492">
            <v>24.78</v>
          </cell>
          <cell r="G492">
            <v>39300</v>
          </cell>
          <cell r="H492">
            <v>39300</v>
          </cell>
        </row>
        <row r="493">
          <cell r="A493" t="str">
            <v>R2-009JJ-E004</v>
          </cell>
          <cell r="B493" t="str">
            <v>INVEN-REPAIR/STOREHOUSE MATERIAL &amp; SUPPLIES-MANUAL</v>
          </cell>
          <cell r="C493" t="str">
            <v>REPAIR MTL &amp; SUPPLY</v>
          </cell>
          <cell r="D493" t="str">
            <v>69997,,0.0</v>
          </cell>
          <cell r="E493" t="str">
            <v>8130849</v>
          </cell>
          <cell r="F493">
            <v>24.78</v>
          </cell>
          <cell r="G493">
            <v>39301</v>
          </cell>
          <cell r="H493">
            <v>39301</v>
          </cell>
        </row>
        <row r="494">
          <cell r="A494" t="str">
            <v>R2-009JJ-E004</v>
          </cell>
          <cell r="B494" t="str">
            <v>INVEN-REPAIR/STOREHOUSE MATERIAL &amp; SUPPLIES-MANUAL</v>
          </cell>
          <cell r="C494" t="str">
            <v>REPAIR MTL &amp; SUPPLY</v>
          </cell>
          <cell r="D494" t="str">
            <v>69997,,0.0</v>
          </cell>
          <cell r="E494" t="str">
            <v>8131285</v>
          </cell>
          <cell r="F494">
            <v>1.25</v>
          </cell>
          <cell r="G494">
            <v>39302</v>
          </cell>
          <cell r="H494">
            <v>39302</v>
          </cell>
        </row>
        <row r="495">
          <cell r="A495" t="str">
            <v>R2-009JJ-E004</v>
          </cell>
          <cell r="B495" t="str">
            <v>INVEN-REPAIR/STOREHOUSE MATERIAL &amp; SUPPLIES-MANUAL</v>
          </cell>
          <cell r="C495" t="str">
            <v>REPAIR MTL &amp; SUPPLY</v>
          </cell>
          <cell r="D495" t="str">
            <v>69186,,0.0</v>
          </cell>
          <cell r="E495" t="str">
            <v>8132450</v>
          </cell>
          <cell r="F495">
            <v>3.45</v>
          </cell>
          <cell r="G495">
            <v>39303</v>
          </cell>
          <cell r="H495">
            <v>39303</v>
          </cell>
        </row>
        <row r="496">
          <cell r="A496" t="str">
            <v>R2-009JJ-E004</v>
          </cell>
          <cell r="B496" t="str">
            <v>INVEN-REPAIR/STOREHOUSE MATERIAL &amp; SUPPLIES-MANUAL</v>
          </cell>
          <cell r="C496" t="str">
            <v>REPAIR MTL &amp; SUPPLY</v>
          </cell>
          <cell r="D496" t="str">
            <v>69186,,0.0</v>
          </cell>
          <cell r="E496" t="str">
            <v>8132470</v>
          </cell>
          <cell r="F496">
            <v>0.8</v>
          </cell>
          <cell r="G496">
            <v>39303</v>
          </cell>
          <cell r="H496">
            <v>39303</v>
          </cell>
        </row>
        <row r="497">
          <cell r="A497" t="str">
            <v>R2-009JJ-E004</v>
          </cell>
          <cell r="B497" t="str">
            <v>INVEN-REPAIR/STOREHOUSE MATERIAL &amp; SUPPLIES-MANUAL</v>
          </cell>
          <cell r="C497" t="str">
            <v>REPAIR MTL &amp; SUPPLY</v>
          </cell>
          <cell r="D497" t="str">
            <v>69997,,0.0</v>
          </cell>
          <cell r="E497" t="str">
            <v>8137953</v>
          </cell>
          <cell r="F497">
            <v>31.61</v>
          </cell>
          <cell r="G497">
            <v>39307</v>
          </cell>
          <cell r="H497">
            <v>39307</v>
          </cell>
        </row>
        <row r="498">
          <cell r="A498" t="str">
            <v>R2-009JJ-E004</v>
          </cell>
          <cell r="B498" t="str">
            <v>INVEN-REPAIR/STOREHOUSE MATERIAL &amp; SUPPLIES-MANUAL</v>
          </cell>
          <cell r="C498" t="str">
            <v>REPAIR MTL &amp; SUPPLY</v>
          </cell>
          <cell r="D498" t="str">
            <v>69997,,0.0</v>
          </cell>
          <cell r="E498" t="str">
            <v>8148327</v>
          </cell>
          <cell r="F498">
            <v>20.51</v>
          </cell>
          <cell r="G498">
            <v>39315</v>
          </cell>
          <cell r="H498">
            <v>39315</v>
          </cell>
        </row>
        <row r="499">
          <cell r="A499" t="str">
            <v>R2-009JJ-E004</v>
          </cell>
          <cell r="B499" t="str">
            <v>INVEN-REPAIR/STOREHOUSE MATERIAL &amp; SUPPLIES-MANUAL</v>
          </cell>
          <cell r="C499" t="str">
            <v>REPAIR MTL &amp; SUPPLY</v>
          </cell>
          <cell r="D499" t="str">
            <v>69997,,0.0</v>
          </cell>
          <cell r="E499" t="str">
            <v>8150872</v>
          </cell>
          <cell r="F499">
            <v>6.5</v>
          </cell>
          <cell r="G499">
            <v>39317</v>
          </cell>
          <cell r="H499">
            <v>39317</v>
          </cell>
        </row>
        <row r="500">
          <cell r="A500" t="str">
            <v>R2-009JJ-E004</v>
          </cell>
          <cell r="B500" t="str">
            <v>INVEN-REPAIR/STOREHOUSE MATERIAL &amp; SUPPLIES-MANUAL</v>
          </cell>
          <cell r="C500" t="str">
            <v>REPAIR MTL &amp; SUPPLY</v>
          </cell>
          <cell r="D500" t="str">
            <v>69997,,0.0</v>
          </cell>
          <cell r="E500" t="str">
            <v>8152779</v>
          </cell>
          <cell r="F500">
            <v>27.71</v>
          </cell>
          <cell r="G500">
            <v>39321</v>
          </cell>
          <cell r="H500">
            <v>39321</v>
          </cell>
        </row>
        <row r="501">
          <cell r="A501" t="str">
            <v>R2-009JJ-E004</v>
          </cell>
          <cell r="B501" t="str">
            <v>INVEN-REPAIR/STOREHOUSE MATERIAL &amp; SUPPLIES-MANUAL</v>
          </cell>
          <cell r="C501" t="str">
            <v>REPAIR MTL &amp; SUPPLY</v>
          </cell>
          <cell r="D501" t="str">
            <v>69918,,0.0</v>
          </cell>
          <cell r="E501" t="str">
            <v>8157579</v>
          </cell>
          <cell r="F501">
            <v>3.45</v>
          </cell>
          <cell r="G501">
            <v>39324</v>
          </cell>
          <cell r="H501">
            <v>39324</v>
          </cell>
        </row>
        <row r="502">
          <cell r="A502" t="str">
            <v>R2-009JJ-E004</v>
          </cell>
          <cell r="B502" t="str">
            <v>INVEN-REPAIR/STOREHOUSE MATERIAL &amp; SUPPLIES-MANUAL</v>
          </cell>
          <cell r="C502" t="str">
            <v>REPAIR MTL &amp; SUPPLY</v>
          </cell>
          <cell r="D502" t="str">
            <v>69918,,0.0</v>
          </cell>
          <cell r="E502" t="str">
            <v>8157650</v>
          </cell>
          <cell r="F502">
            <v>79.98</v>
          </cell>
          <cell r="G502">
            <v>39324</v>
          </cell>
          <cell r="H502">
            <v>39324</v>
          </cell>
        </row>
        <row r="503">
          <cell r="A503" t="str">
            <v>R2-009JJ-E004</v>
          </cell>
          <cell r="B503" t="str">
            <v>INVEN-REPAIR/STOREHOUSE MATERIAL &amp; SUPPLIES-MANUAL</v>
          </cell>
          <cell r="C503" t="str">
            <v>REPAIR MTL &amp; SUPPLY</v>
          </cell>
          <cell r="D503" t="str">
            <v>69918,,0.0</v>
          </cell>
          <cell r="E503" t="str">
            <v>8163003</v>
          </cell>
          <cell r="F503">
            <v>3.45</v>
          </cell>
          <cell r="G503">
            <v>39330</v>
          </cell>
          <cell r="H503">
            <v>39330</v>
          </cell>
        </row>
        <row r="504">
          <cell r="A504" t="str">
            <v>R2-009JJ-E004</v>
          </cell>
          <cell r="B504" t="str">
            <v>INVEN-REPAIR/STOREHOUSE MATERIAL &amp; SUPPLIES-MANUAL</v>
          </cell>
          <cell r="C504" t="str">
            <v>REPAIR MTL &amp; SUPPLY</v>
          </cell>
          <cell r="D504" t="str">
            <v>69997,,0.0</v>
          </cell>
          <cell r="E504" t="str">
            <v>8163118</v>
          </cell>
          <cell r="F504">
            <v>10.51</v>
          </cell>
          <cell r="G504">
            <v>39330</v>
          </cell>
          <cell r="H504">
            <v>39330</v>
          </cell>
        </row>
        <row r="505">
          <cell r="A505" t="str">
            <v>R2-009JJ-E004</v>
          </cell>
          <cell r="B505" t="str">
            <v>INVEN-REPAIR/STOREHOUSE MATERIAL &amp; SUPPLIES-MANUAL</v>
          </cell>
          <cell r="C505" t="str">
            <v>REPAIR MTL &amp; SUPPLY</v>
          </cell>
          <cell r="D505" t="str">
            <v>69918,,0.0</v>
          </cell>
          <cell r="E505" t="str">
            <v>8167335</v>
          </cell>
          <cell r="F505">
            <v>0.7</v>
          </cell>
          <cell r="G505">
            <v>39335</v>
          </cell>
          <cell r="H505">
            <v>39335</v>
          </cell>
        </row>
        <row r="506">
          <cell r="A506" t="str">
            <v>R2-009JJ-E004</v>
          </cell>
          <cell r="B506" t="str">
            <v>INVEN-REPAIR/STOREHOUSE MATERIAL &amp; SUPPLIES-MANUAL</v>
          </cell>
          <cell r="C506" t="str">
            <v>REPAIR MTL &amp; SUPPLY</v>
          </cell>
          <cell r="D506" t="str">
            <v>69918,,0.0</v>
          </cell>
          <cell r="E506" t="str">
            <v>8167770</v>
          </cell>
          <cell r="F506">
            <v>14.95</v>
          </cell>
          <cell r="G506">
            <v>39335</v>
          </cell>
          <cell r="H506">
            <v>39335</v>
          </cell>
        </row>
        <row r="507">
          <cell r="A507" t="str">
            <v>R2-009JJ-E004</v>
          </cell>
          <cell r="B507" t="str">
            <v>INVEN-REPAIR/STOREHOUSE MATERIAL &amp; SUPPLIES-MANUAL</v>
          </cell>
          <cell r="C507" t="str">
            <v>REPAIR MTL &amp; SUPPLY</v>
          </cell>
          <cell r="D507" t="str">
            <v>69918,,0.0</v>
          </cell>
          <cell r="E507" t="str">
            <v>8172747</v>
          </cell>
          <cell r="F507">
            <v>6.89</v>
          </cell>
          <cell r="G507">
            <v>39337</v>
          </cell>
          <cell r="H507">
            <v>39337</v>
          </cell>
        </row>
        <row r="508">
          <cell r="A508" t="str">
            <v>R2-009JJ-E004</v>
          </cell>
          <cell r="B508" t="str">
            <v>INVEN-REPAIR/STOREHOUSE MATERIAL &amp; SUPPLIES-MANUAL</v>
          </cell>
          <cell r="C508" t="str">
            <v>REPAIR MTL &amp; SUPPLY</v>
          </cell>
          <cell r="D508" t="str">
            <v>69918,,0.0</v>
          </cell>
          <cell r="E508" t="str">
            <v>8178688</v>
          </cell>
          <cell r="F508">
            <v>57.3</v>
          </cell>
          <cell r="G508">
            <v>39342</v>
          </cell>
          <cell r="H508">
            <v>39342</v>
          </cell>
        </row>
        <row r="509">
          <cell r="A509" t="str">
            <v>R2-009JJ-E004</v>
          </cell>
          <cell r="B509" t="str">
            <v>INVEN-REPAIR/STOREHOUSE MATERIAL &amp; SUPPLIES-MANUAL</v>
          </cell>
          <cell r="C509" t="str">
            <v>REPAIR MTL &amp; SUPPLY</v>
          </cell>
          <cell r="D509" t="str">
            <v>69918,,0.0</v>
          </cell>
          <cell r="E509" t="str">
            <v>8178922</v>
          </cell>
          <cell r="F509">
            <v>10.72</v>
          </cell>
          <cell r="G509">
            <v>39342</v>
          </cell>
          <cell r="H509">
            <v>39342</v>
          </cell>
        </row>
        <row r="510">
          <cell r="A510" t="str">
            <v>R2-009JJ-E004</v>
          </cell>
          <cell r="B510" t="str">
            <v>INVEN-REPAIR/STOREHOUSE MATERIAL &amp; SUPPLIES-MANUAL</v>
          </cell>
          <cell r="C510" t="str">
            <v>REPAIR MTL &amp; SUPPLY</v>
          </cell>
          <cell r="D510" t="str">
            <v>69918,,0.0</v>
          </cell>
          <cell r="E510" t="str">
            <v>8184688</v>
          </cell>
          <cell r="F510">
            <v>2.67</v>
          </cell>
          <cell r="G510">
            <v>39349</v>
          </cell>
          <cell r="H510">
            <v>39349</v>
          </cell>
        </row>
        <row r="511">
          <cell r="A511" t="str">
            <v>R2-009JJ-E004</v>
          </cell>
          <cell r="B511" t="str">
            <v>INVEN-REPAIR/STOREHOUSE MATERIAL &amp; SUPPLIES-MANUAL</v>
          </cell>
          <cell r="C511" t="str">
            <v>REPAIR MTL &amp; SUPPLY</v>
          </cell>
          <cell r="D511" t="str">
            <v>69186,,0.0</v>
          </cell>
          <cell r="E511" t="str">
            <v>8252943</v>
          </cell>
          <cell r="F511">
            <v>71.8</v>
          </cell>
          <cell r="G511">
            <v>39366</v>
          </cell>
          <cell r="H511">
            <v>39366</v>
          </cell>
        </row>
        <row r="512">
          <cell r="A512" t="str">
            <v>R2-009JJ-E004</v>
          </cell>
          <cell r="B512" t="str">
            <v>INVEN-REPAIR/STOREHOUSE MATERIAL &amp; SUPPLIES-MANUAL</v>
          </cell>
          <cell r="C512" t="str">
            <v>REPAIR MTL &amp; SUPPLY</v>
          </cell>
          <cell r="D512" t="str">
            <v>69186,,0.0</v>
          </cell>
          <cell r="E512" t="str">
            <v>8257885</v>
          </cell>
          <cell r="F512">
            <v>96.47</v>
          </cell>
          <cell r="G512">
            <v>39370</v>
          </cell>
          <cell r="H512">
            <v>39370</v>
          </cell>
        </row>
        <row r="513">
          <cell r="A513" t="str">
            <v>R2-009JJ-E004</v>
          </cell>
          <cell r="B513" t="str">
            <v>INVEN-REPAIR/STOREHOUSE MATERIAL &amp; SUPPLIES-MANUAL</v>
          </cell>
          <cell r="C513" t="str">
            <v>REPAIR MTL &amp; SUPPLY</v>
          </cell>
          <cell r="D513" t="str">
            <v>69186,,0.0</v>
          </cell>
          <cell r="E513" t="str">
            <v>8269683</v>
          </cell>
          <cell r="F513">
            <v>65.040000000000006</v>
          </cell>
          <cell r="G513">
            <v>39373</v>
          </cell>
          <cell r="H513">
            <v>39373</v>
          </cell>
        </row>
        <row r="514">
          <cell r="A514" t="str">
            <v>R2-009JJ-E004</v>
          </cell>
          <cell r="B514" t="str">
            <v>INVEN-REPAIR/STOREHOUSE MATERIAL &amp; SUPPLIES-MANUAL</v>
          </cell>
          <cell r="C514" t="str">
            <v>REPAIR MTL &amp; SUPPLY</v>
          </cell>
          <cell r="D514" t="str">
            <v>69998,,0.0</v>
          </cell>
          <cell r="E514" t="str">
            <v>8270609</v>
          </cell>
          <cell r="F514">
            <v>295.02999999999997</v>
          </cell>
          <cell r="G514">
            <v>39373</v>
          </cell>
          <cell r="H514">
            <v>39373</v>
          </cell>
        </row>
        <row r="515">
          <cell r="A515" t="str">
            <v>R2-009JJ-E004</v>
          </cell>
          <cell r="B515" t="str">
            <v>INVEN-REPAIR/STOREHOUSE MATERIAL &amp; SUPPLIES-MANUAL</v>
          </cell>
          <cell r="C515" t="str">
            <v>REPAIR MTL &amp; SUPPLY</v>
          </cell>
          <cell r="D515" t="str">
            <v>69186,,0.0</v>
          </cell>
          <cell r="E515" t="str">
            <v>8305611</v>
          </cell>
          <cell r="F515">
            <v>-17.59</v>
          </cell>
          <cell r="G515">
            <v>39385</v>
          </cell>
          <cell r="H515">
            <v>39385</v>
          </cell>
        </row>
        <row r="516">
          <cell r="A516" t="str">
            <v>R2-009JJ-E004</v>
          </cell>
          <cell r="B516" t="str">
            <v>INVEN-REPAIR/STOREHOUSE MATERIAL &amp; SUPPLIES-MANUAL</v>
          </cell>
          <cell r="C516" t="str">
            <v>REPAIR MTL &amp; SUPPLY</v>
          </cell>
          <cell r="D516" t="str">
            <v>69186,,0.0</v>
          </cell>
          <cell r="E516" t="str">
            <v>8305612</v>
          </cell>
          <cell r="F516">
            <v>-26.39</v>
          </cell>
          <cell r="G516">
            <v>39385</v>
          </cell>
          <cell r="H516">
            <v>39385</v>
          </cell>
        </row>
        <row r="517">
          <cell r="A517" t="str">
            <v>R2-009JJ-E004</v>
          </cell>
          <cell r="B517" t="str">
            <v>INVEN-REPAIR/STOREHOUSE MATERIAL &amp; SUPPLIES-MANUAL</v>
          </cell>
          <cell r="C517" t="str">
            <v>REPAIR MTL &amp; SUPPLY</v>
          </cell>
          <cell r="D517" t="str">
            <v>69186,,0.0</v>
          </cell>
          <cell r="E517" t="str">
            <v>8305016</v>
          </cell>
          <cell r="F517">
            <v>19.84</v>
          </cell>
          <cell r="G517">
            <v>39385</v>
          </cell>
          <cell r="H517">
            <v>39385</v>
          </cell>
        </row>
        <row r="518">
          <cell r="A518" t="str">
            <v>R2-009JJ-E004</v>
          </cell>
          <cell r="B518" t="str">
            <v>INVEN-REPAIR/STOREHOUSE MATERIAL &amp; SUPPLIES-MANUAL</v>
          </cell>
          <cell r="C518" t="str">
            <v>REPAIR MTL &amp; SUPPLY</v>
          </cell>
          <cell r="D518" t="str">
            <v>69186,,0.0</v>
          </cell>
          <cell r="E518" t="str">
            <v>8305018</v>
          </cell>
          <cell r="F518">
            <v>1.41</v>
          </cell>
          <cell r="G518">
            <v>39385</v>
          </cell>
          <cell r="H518">
            <v>39385</v>
          </cell>
        </row>
        <row r="519">
          <cell r="A519" t="str">
            <v>R2-009JJ-E004</v>
          </cell>
          <cell r="B519" t="str">
            <v>INVEN-REPAIR/STOREHOUSE MATERIAL &amp; SUPPLIES-MANUAL</v>
          </cell>
          <cell r="C519" t="str">
            <v>REPAIR MTL &amp; SUPPLY</v>
          </cell>
          <cell r="D519" t="str">
            <v>69186,,0.0</v>
          </cell>
          <cell r="E519" t="str">
            <v>8305465</v>
          </cell>
          <cell r="F519">
            <v>26.39</v>
          </cell>
          <cell r="G519">
            <v>39385</v>
          </cell>
          <cell r="H519">
            <v>39385</v>
          </cell>
        </row>
        <row r="520">
          <cell r="A520" t="str">
            <v>R2-009JJ-E004</v>
          </cell>
          <cell r="B520" t="str">
            <v>INVEN-REPAIR/STOREHOUSE MATERIAL &amp; SUPPLIES-MANUAL</v>
          </cell>
          <cell r="C520" t="str">
            <v>REPAIR MTL &amp; SUPPLY</v>
          </cell>
          <cell r="D520" t="str">
            <v>69186,,0.0</v>
          </cell>
          <cell r="E520" t="str">
            <v>8305460</v>
          </cell>
          <cell r="F520">
            <v>17.59</v>
          </cell>
          <cell r="G520">
            <v>39385</v>
          </cell>
          <cell r="H520">
            <v>39385</v>
          </cell>
        </row>
        <row r="521">
          <cell r="A521" t="str">
            <v>R2-009JJ-E004</v>
          </cell>
          <cell r="B521" t="str">
            <v>INVEN-REPAIR/STOREHOUSE MATERIAL &amp; SUPPLIES-MANUAL</v>
          </cell>
          <cell r="C521" t="str">
            <v>REPAIR MTL &amp; SUPPLY</v>
          </cell>
          <cell r="D521" t="str">
            <v>69186,,0.0</v>
          </cell>
          <cell r="E521" t="str">
            <v>8308240</v>
          </cell>
          <cell r="F521">
            <v>21.48</v>
          </cell>
          <cell r="G521">
            <v>39387</v>
          </cell>
          <cell r="H521">
            <v>39387</v>
          </cell>
        </row>
        <row r="522">
          <cell r="A522" t="str">
            <v>R2-009JJ-E004</v>
          </cell>
          <cell r="B522" t="str">
            <v>INVEN-REPAIR/STOREHOUSE MATERIAL &amp; SUPPLIES-MANUAL</v>
          </cell>
          <cell r="C522" t="str">
            <v>REPAIR MTL &amp; SUPPLY</v>
          </cell>
          <cell r="D522" t="str">
            <v>69186,,0.0</v>
          </cell>
          <cell r="E522" t="str">
            <v>8315327</v>
          </cell>
          <cell r="F522">
            <v>6.6</v>
          </cell>
          <cell r="G522">
            <v>39391</v>
          </cell>
          <cell r="H522">
            <v>39391</v>
          </cell>
        </row>
        <row r="523">
          <cell r="A523" t="str">
            <v>R2-009JJ-E004</v>
          </cell>
          <cell r="B523" t="str">
            <v>INVEN-REPAIR/STOREHOUSE MATERIAL &amp; SUPPLIES-MANUAL</v>
          </cell>
          <cell r="C523" t="str">
            <v>REPAIR MTL &amp; SUPPLY</v>
          </cell>
          <cell r="D523" t="str">
            <v>69186,,0.0</v>
          </cell>
          <cell r="E523" t="str">
            <v>8318864</v>
          </cell>
          <cell r="F523">
            <v>-114.78</v>
          </cell>
          <cell r="G523">
            <v>39392</v>
          </cell>
          <cell r="H523">
            <v>39392</v>
          </cell>
        </row>
        <row r="524">
          <cell r="A524" t="str">
            <v>R2-009JJ-E004</v>
          </cell>
          <cell r="B524" t="str">
            <v>INVEN-REPAIR/STOREHOUSE MATERIAL &amp; SUPPLIES-MANUAL</v>
          </cell>
          <cell r="C524" t="str">
            <v>REPAIR MTL &amp; SUPPLY</v>
          </cell>
          <cell r="D524" t="str">
            <v>69186,,0.0</v>
          </cell>
          <cell r="E524" t="str">
            <v>8318470</v>
          </cell>
          <cell r="F524">
            <v>14.85</v>
          </cell>
          <cell r="G524">
            <v>39392</v>
          </cell>
          <cell r="H524">
            <v>39392</v>
          </cell>
        </row>
        <row r="525">
          <cell r="A525" t="str">
            <v>R2-009JJ-E004</v>
          </cell>
          <cell r="B525" t="str">
            <v>INVEN-REPAIR/STOREHOUSE MATERIAL &amp; SUPPLIES-MANUAL</v>
          </cell>
          <cell r="C525" t="str">
            <v>REPAIR MTL &amp; SUPPLY</v>
          </cell>
          <cell r="D525" t="str">
            <v>69186,,0.0</v>
          </cell>
          <cell r="E525" t="str">
            <v>8318471</v>
          </cell>
          <cell r="F525">
            <v>9.39</v>
          </cell>
          <cell r="G525">
            <v>39392</v>
          </cell>
          <cell r="H525">
            <v>39392</v>
          </cell>
        </row>
        <row r="526">
          <cell r="A526" t="str">
            <v>R2-009JJ-E004</v>
          </cell>
          <cell r="B526" t="str">
            <v>INVEN-REPAIR/STOREHOUSE MATERIAL &amp; SUPPLIES-MANUAL</v>
          </cell>
          <cell r="C526" t="str">
            <v>REPAIR MTL &amp; SUPPLY</v>
          </cell>
          <cell r="D526" t="str">
            <v>69186,,0.0</v>
          </cell>
          <cell r="E526" t="str">
            <v>8318688</v>
          </cell>
          <cell r="F526">
            <v>21.48</v>
          </cell>
          <cell r="G526">
            <v>39392</v>
          </cell>
          <cell r="H526">
            <v>39392</v>
          </cell>
        </row>
        <row r="527">
          <cell r="A527" t="str">
            <v>R2-009JJ-E004</v>
          </cell>
          <cell r="B527" t="str">
            <v>INVEN-REPAIR/STOREHOUSE MATERIAL &amp; SUPPLIES-MANUAL</v>
          </cell>
          <cell r="C527" t="str">
            <v>REPAIR MTL &amp; SUPPLY</v>
          </cell>
          <cell r="D527" t="str">
            <v>69186,,0.0</v>
          </cell>
          <cell r="E527" t="str">
            <v>8318728</v>
          </cell>
          <cell r="F527">
            <v>14.85</v>
          </cell>
          <cell r="G527">
            <v>39392</v>
          </cell>
          <cell r="H527">
            <v>39392</v>
          </cell>
        </row>
        <row r="528">
          <cell r="A528" t="str">
            <v>R2-009JJ-E004</v>
          </cell>
          <cell r="B528" t="str">
            <v>INVEN-REPAIR/STOREHOUSE MATERIAL &amp; SUPPLIES-MANUAL</v>
          </cell>
          <cell r="C528" t="str">
            <v>REPAIR MTL &amp; SUPPLY</v>
          </cell>
          <cell r="D528" t="str">
            <v>69186,,0.0</v>
          </cell>
          <cell r="E528" t="str">
            <v>8318839</v>
          </cell>
          <cell r="F528">
            <v>114.78</v>
          </cell>
          <cell r="G528">
            <v>39392</v>
          </cell>
          <cell r="H528">
            <v>39392</v>
          </cell>
        </row>
        <row r="529">
          <cell r="A529" t="str">
            <v>R2-009JJ-E004</v>
          </cell>
          <cell r="B529" t="str">
            <v>INVEN-REPAIR/STOREHOUSE MATERIAL &amp; SUPPLIES-MANUAL</v>
          </cell>
          <cell r="C529" t="str">
            <v>REPAIR MTL &amp; SUPPLY</v>
          </cell>
          <cell r="D529" t="str">
            <v>69186,,0.0</v>
          </cell>
          <cell r="E529" t="str">
            <v>8318865</v>
          </cell>
          <cell r="F529">
            <v>74.8</v>
          </cell>
          <cell r="G529">
            <v>39392</v>
          </cell>
          <cell r="H529">
            <v>39392</v>
          </cell>
        </row>
        <row r="530">
          <cell r="A530" t="str">
            <v>R2-009JJ-E004</v>
          </cell>
          <cell r="B530" t="str">
            <v>INVEN-REPAIR/STOREHOUSE MATERIAL &amp; SUPPLIES-MANUAL</v>
          </cell>
          <cell r="C530" t="str">
            <v>REPAIR MTL &amp; SUPPLY</v>
          </cell>
          <cell r="D530" t="str">
            <v>69186,,0.0</v>
          </cell>
          <cell r="E530" t="str">
            <v>8331014</v>
          </cell>
          <cell r="F530">
            <v>168.79</v>
          </cell>
          <cell r="G530">
            <v>39400</v>
          </cell>
          <cell r="H530">
            <v>39400</v>
          </cell>
        </row>
        <row r="531">
          <cell r="A531" t="str">
            <v>R2-009JJ-E004</v>
          </cell>
          <cell r="B531" t="str">
            <v>INVEN-REPAIR/STOREHOUSE MATERIAL &amp; SUPPLIES-MANUAL</v>
          </cell>
          <cell r="C531" t="str">
            <v>REPAIR MTL &amp; SUPPLY</v>
          </cell>
          <cell r="D531" t="str">
            <v>69186,,0.0</v>
          </cell>
          <cell r="E531" t="str">
            <v>8331016</v>
          </cell>
          <cell r="F531">
            <v>40.590000000000003</v>
          </cell>
          <cell r="G531">
            <v>39400</v>
          </cell>
          <cell r="H531">
            <v>39400</v>
          </cell>
        </row>
        <row r="532">
          <cell r="A532" t="str">
            <v>R2-009JJ-E004</v>
          </cell>
          <cell r="B532" t="str">
            <v>INVEN-REPAIR/STOREHOUSE MATERIAL &amp; SUPPLIES-MANUAL</v>
          </cell>
          <cell r="C532" t="str">
            <v>REPAIR MTL &amp; SUPPLY</v>
          </cell>
          <cell r="D532" t="str">
            <v>69186,,0.0</v>
          </cell>
          <cell r="E532" t="str">
            <v>8331017</v>
          </cell>
          <cell r="F532">
            <v>60.66</v>
          </cell>
          <cell r="G532">
            <v>39400</v>
          </cell>
          <cell r="H532">
            <v>39400</v>
          </cell>
        </row>
        <row r="533">
          <cell r="A533" t="str">
            <v>R2-009JJ-E004</v>
          </cell>
          <cell r="B533" t="str">
            <v>INVEN-REPAIR/STOREHOUSE MATERIAL &amp; SUPPLIES-MANUAL</v>
          </cell>
          <cell r="C533" t="str">
            <v>REPAIR MTL &amp; SUPPLY</v>
          </cell>
          <cell r="D533" t="str">
            <v>69186,,0.0</v>
          </cell>
          <cell r="E533" t="str">
            <v>8331018</v>
          </cell>
          <cell r="F533">
            <v>14.95</v>
          </cell>
          <cell r="G533">
            <v>39400</v>
          </cell>
          <cell r="H533">
            <v>39400</v>
          </cell>
        </row>
        <row r="534">
          <cell r="A534" t="str">
            <v>R2-009JJ-E004</v>
          </cell>
          <cell r="B534" t="str">
            <v>INVEN-REPAIR/STOREHOUSE MATERIAL &amp; SUPPLIES-MANUAL</v>
          </cell>
          <cell r="C534" t="str">
            <v>REPAIR MTL &amp; SUPPLY</v>
          </cell>
          <cell r="D534" t="str">
            <v>69186,,0.0</v>
          </cell>
          <cell r="E534" t="str">
            <v>8338329</v>
          </cell>
          <cell r="F534">
            <v>53.71</v>
          </cell>
          <cell r="G534">
            <v>39406</v>
          </cell>
          <cell r="H534">
            <v>39406</v>
          </cell>
        </row>
        <row r="535">
          <cell r="A535" t="str">
            <v>R2-009JJ-E004</v>
          </cell>
          <cell r="B535" t="str">
            <v>INVEN-REPAIR/STOREHOUSE MATERIAL &amp; SUPPLIES-MANUAL</v>
          </cell>
          <cell r="C535" t="str">
            <v>REPAIR MTL &amp; SUPPLY</v>
          </cell>
          <cell r="D535" t="str">
            <v>69186,,0.0</v>
          </cell>
          <cell r="E535" t="str">
            <v>8338330</v>
          </cell>
          <cell r="F535">
            <v>0.7</v>
          </cell>
          <cell r="G535">
            <v>39406</v>
          </cell>
          <cell r="H535">
            <v>39406</v>
          </cell>
        </row>
        <row r="536">
          <cell r="A536" t="str">
            <v>R2-009JJ-E004</v>
          </cell>
          <cell r="B536" t="str">
            <v>INVEN-REPAIR/STOREHOUSE MATERIAL &amp; SUPPLIES-MANUAL</v>
          </cell>
          <cell r="C536" t="str">
            <v>REPAIR MTL &amp; SUPPLY</v>
          </cell>
          <cell r="D536" t="str">
            <v>69186,,0.0</v>
          </cell>
          <cell r="E536" t="str">
            <v>8346495</v>
          </cell>
          <cell r="F536">
            <v>16.39</v>
          </cell>
          <cell r="G536">
            <v>39413</v>
          </cell>
          <cell r="H536">
            <v>39413</v>
          </cell>
        </row>
        <row r="537">
          <cell r="A537" t="str">
            <v>R2-009JJ-E004</v>
          </cell>
          <cell r="B537" t="str">
            <v>INVEN-REPAIR/STOREHOUSE MATERIAL &amp; SUPPLIES-MANUAL</v>
          </cell>
          <cell r="C537" t="str">
            <v>REPAIR MTL &amp; SUPPLY</v>
          </cell>
          <cell r="D537" t="str">
            <v>69186,,0.0</v>
          </cell>
          <cell r="E537" t="str">
            <v>8351379</v>
          </cell>
          <cell r="F537">
            <v>17.5</v>
          </cell>
          <cell r="G537">
            <v>39415</v>
          </cell>
          <cell r="H537">
            <v>39415</v>
          </cell>
        </row>
        <row r="538">
          <cell r="A538" t="str">
            <v>R2-009JJ-E004</v>
          </cell>
          <cell r="B538" t="str">
            <v>INVEN-REPAIR/STOREHOUSE MATERIAL &amp; SUPPLIES-MANUAL</v>
          </cell>
          <cell r="C538" t="str">
            <v>REPAIR MTL &amp; SUPPLY</v>
          </cell>
          <cell r="D538" t="str">
            <v>69186,,0.0</v>
          </cell>
          <cell r="E538" t="str">
            <v>8362324</v>
          </cell>
          <cell r="F538">
            <v>26.48</v>
          </cell>
          <cell r="G538">
            <v>39422</v>
          </cell>
          <cell r="H538">
            <v>39422</v>
          </cell>
        </row>
        <row r="539">
          <cell r="A539" t="str">
            <v>R2-009JJ-E004</v>
          </cell>
          <cell r="B539" t="str">
            <v>INVEN-REPAIR/STOREHOUSE MATERIAL &amp; SUPPLIES-MANUAL</v>
          </cell>
          <cell r="C539" t="str">
            <v>REPAIR MTL &amp; SUPPLY</v>
          </cell>
          <cell r="D539" t="str">
            <v>69186,,0.0</v>
          </cell>
          <cell r="E539" t="str">
            <v>8362325</v>
          </cell>
          <cell r="F539">
            <v>1035.21</v>
          </cell>
          <cell r="G539">
            <v>39422</v>
          </cell>
          <cell r="H539">
            <v>39422</v>
          </cell>
        </row>
        <row r="540">
          <cell r="A540" t="str">
            <v>R2-009JJ-E004</v>
          </cell>
          <cell r="B540" t="str">
            <v>INVEN-REPAIR/STOREHOUSE MATERIAL &amp; SUPPLIES-MANUAL</v>
          </cell>
          <cell r="C540" t="str">
            <v>REPAIR MTL &amp; SUPPLY</v>
          </cell>
          <cell r="D540" t="str">
            <v>69186,,0.0</v>
          </cell>
          <cell r="E540" t="str">
            <v>8362338</v>
          </cell>
          <cell r="F540">
            <v>122.86</v>
          </cell>
          <cell r="G540">
            <v>39422</v>
          </cell>
          <cell r="H540">
            <v>39422</v>
          </cell>
        </row>
        <row r="541">
          <cell r="A541" t="str">
            <v>R2-009JJ-E004</v>
          </cell>
          <cell r="B541" t="str">
            <v>INVEN-REPAIR/STOREHOUSE MATERIAL &amp; SUPPLIES-MANUAL</v>
          </cell>
          <cell r="C541" t="str">
            <v>REPAIR MTL &amp; SUPPLY</v>
          </cell>
          <cell r="D541" t="str">
            <v>69186,,0.0</v>
          </cell>
          <cell r="E541" t="str">
            <v>8362340</v>
          </cell>
          <cell r="F541">
            <v>11.82</v>
          </cell>
          <cell r="G541">
            <v>39422</v>
          </cell>
          <cell r="H541">
            <v>39422</v>
          </cell>
        </row>
        <row r="542">
          <cell r="A542" t="str">
            <v>R2-009JJ-E004</v>
          </cell>
          <cell r="B542" t="str">
            <v>INVEN-REPAIR/STOREHOUSE MATERIAL &amp; SUPPLIES-MANUAL</v>
          </cell>
          <cell r="C542" t="str">
            <v>REPAIR MTL &amp; SUPPLY</v>
          </cell>
          <cell r="D542" t="str">
            <v>69186,,0.0</v>
          </cell>
          <cell r="E542" t="str">
            <v>8369433</v>
          </cell>
          <cell r="F542">
            <v>-1015.68</v>
          </cell>
          <cell r="G542">
            <v>39427</v>
          </cell>
          <cell r="H542">
            <v>39427</v>
          </cell>
        </row>
        <row r="543">
          <cell r="A543" t="str">
            <v>R2-009JJ-E004</v>
          </cell>
          <cell r="B543" t="str">
            <v>INVEN-REPAIR/STOREHOUSE MATERIAL &amp; SUPPLIES-MANUAL</v>
          </cell>
          <cell r="C543" t="str">
            <v>REPAIR MTL &amp; SUPPLY</v>
          </cell>
          <cell r="D543" t="str">
            <v>69186,,0.0</v>
          </cell>
          <cell r="E543" t="str">
            <v>8380723</v>
          </cell>
          <cell r="F543">
            <v>-93.52</v>
          </cell>
          <cell r="G543">
            <v>39434</v>
          </cell>
          <cell r="H543">
            <v>39434</v>
          </cell>
        </row>
        <row r="544">
          <cell r="A544" t="str">
            <v>R2-009JJ-E004</v>
          </cell>
          <cell r="B544" t="str">
            <v>INVEN-REPAIR/STOREHOUSE MATERIAL &amp; SUPPLIES-MANUAL</v>
          </cell>
          <cell r="C544" t="str">
            <v>REPAIR MTL &amp; SUPPLY</v>
          </cell>
          <cell r="D544" t="str">
            <v>69186,,0.0</v>
          </cell>
          <cell r="E544" t="str">
            <v>8380724</v>
          </cell>
          <cell r="F544">
            <v>-32.83</v>
          </cell>
          <cell r="G544">
            <v>39434</v>
          </cell>
          <cell r="H544">
            <v>39434</v>
          </cell>
        </row>
        <row r="545">
          <cell r="A545" t="str">
            <v>R2-009JJ-E004</v>
          </cell>
          <cell r="B545" t="str">
            <v>INVEN-REPAIR/STOREHOUSE MATERIAL &amp; SUPPLIES-MANUAL</v>
          </cell>
          <cell r="C545" t="str">
            <v>REPAIR MTL &amp; SUPPLY</v>
          </cell>
          <cell r="D545" t="str">
            <v>69186,,0.0</v>
          </cell>
          <cell r="E545" t="str">
            <v>8378797</v>
          </cell>
          <cell r="F545">
            <v>16.91</v>
          </cell>
          <cell r="G545">
            <v>39434</v>
          </cell>
          <cell r="H545">
            <v>39434</v>
          </cell>
        </row>
        <row r="546">
          <cell r="A546" t="str">
            <v>R2-009JJ-E004</v>
          </cell>
          <cell r="B546" t="str">
            <v>INVEN-REPAIR/STOREHOUSE MATERIAL &amp; SUPPLIES-MANUAL</v>
          </cell>
          <cell r="C546" t="str">
            <v>REPAIR MTL &amp; SUPPLY</v>
          </cell>
          <cell r="D546" t="str">
            <v>69186,,0.0</v>
          </cell>
          <cell r="E546" t="str">
            <v>8378798</v>
          </cell>
          <cell r="F546">
            <v>16</v>
          </cell>
          <cell r="G546">
            <v>39434</v>
          </cell>
          <cell r="H546">
            <v>39434</v>
          </cell>
        </row>
        <row r="547">
          <cell r="A547" t="str">
            <v>R2-009JJ-E004</v>
          </cell>
          <cell r="B547" t="str">
            <v>INVEN-REPAIR/STOREHOUSE MATERIAL &amp; SUPPLIES-MANUAL</v>
          </cell>
          <cell r="C547" t="str">
            <v>REPAIR MTL &amp; SUPPLY</v>
          </cell>
          <cell r="D547" t="str">
            <v>69186,,0.0</v>
          </cell>
          <cell r="E547" t="str">
            <v>8380713</v>
          </cell>
          <cell r="F547">
            <v>32.83</v>
          </cell>
          <cell r="G547">
            <v>39434</v>
          </cell>
          <cell r="H547">
            <v>39434</v>
          </cell>
        </row>
        <row r="548">
          <cell r="A548" t="str">
            <v>R2-009JJ-E004</v>
          </cell>
          <cell r="B548" t="str">
            <v>INVEN-REPAIR/STOREHOUSE MATERIAL &amp; SUPPLIES-MANUAL</v>
          </cell>
          <cell r="C548" t="str">
            <v>REPAIR MTL &amp; SUPPLY</v>
          </cell>
          <cell r="D548" t="str">
            <v>69186,,0.0</v>
          </cell>
          <cell r="E548" t="str">
            <v>8380714</v>
          </cell>
          <cell r="F548">
            <v>93.52</v>
          </cell>
          <cell r="G548">
            <v>39434</v>
          </cell>
          <cell r="H548">
            <v>39434</v>
          </cell>
        </row>
        <row r="549">
          <cell r="A549" t="str">
            <v>R2-009JJ-E004</v>
          </cell>
          <cell r="B549" t="str">
            <v>INVEN-REPAIR/STOREHOUSE MATERIAL &amp; SUPPLIES-MANUAL</v>
          </cell>
          <cell r="C549" t="str">
            <v>REPAIR MTL &amp; SUPPLY</v>
          </cell>
          <cell r="D549" t="str">
            <v>69186,,0.0</v>
          </cell>
          <cell r="E549" t="str">
            <v>8380716</v>
          </cell>
          <cell r="F549">
            <v>16.91</v>
          </cell>
          <cell r="G549">
            <v>39434</v>
          </cell>
          <cell r="H549">
            <v>39434</v>
          </cell>
        </row>
        <row r="550">
          <cell r="A550" t="str">
            <v>R2-009JJ-E004</v>
          </cell>
          <cell r="B550" t="str">
            <v>INVEN-REPAIR/STOREHOUSE MATERIAL &amp; SUPPLIES-MANUAL</v>
          </cell>
          <cell r="C550" t="str">
            <v>REPAIR MTL &amp; SUPPLY</v>
          </cell>
          <cell r="D550" t="str">
            <v>69186,,0.0</v>
          </cell>
          <cell r="E550" t="str">
            <v>8380729</v>
          </cell>
          <cell r="F550">
            <v>40.700000000000003</v>
          </cell>
          <cell r="G550">
            <v>39434</v>
          </cell>
          <cell r="H550">
            <v>39434</v>
          </cell>
        </row>
        <row r="551">
          <cell r="A551" t="str">
            <v>R2-009JJ-E004</v>
          </cell>
          <cell r="B551" t="str">
            <v>INVEN-REPAIR/STOREHOUSE MATERIAL &amp; SUPPLIES-MANUAL</v>
          </cell>
          <cell r="C551" t="str">
            <v>REPAIR MTL &amp; SUPPLY</v>
          </cell>
          <cell r="D551" t="str">
            <v>69186,,0.0</v>
          </cell>
          <cell r="E551" t="str">
            <v>8380740</v>
          </cell>
          <cell r="F551">
            <v>19.84</v>
          </cell>
          <cell r="G551">
            <v>39434</v>
          </cell>
          <cell r="H551">
            <v>39434</v>
          </cell>
        </row>
        <row r="552">
          <cell r="A552" t="str">
            <v>R2-009JJ-E004</v>
          </cell>
          <cell r="B552" t="str">
            <v>INVEN-REPAIR/STOREHOUSE MATERIAL &amp; SUPPLIES-MANUAL</v>
          </cell>
          <cell r="C552" t="str">
            <v>REPAIR MTL &amp; SUPPLY</v>
          </cell>
          <cell r="D552" t="str">
            <v>69186,,0.0</v>
          </cell>
          <cell r="E552" t="str">
            <v>8381551</v>
          </cell>
          <cell r="F552">
            <v>12.07</v>
          </cell>
          <cell r="G552">
            <v>39435</v>
          </cell>
          <cell r="H552">
            <v>39435</v>
          </cell>
        </row>
        <row r="553">
          <cell r="A553" t="str">
            <v>R2-009JJ-E004</v>
          </cell>
          <cell r="B553" t="str">
            <v>INVEN-REPAIR/STOREHOUSE MATERIAL &amp; SUPPLIES-MANUAL</v>
          </cell>
          <cell r="C553" t="str">
            <v>REPAIR MTL &amp; SUPPLY</v>
          </cell>
          <cell r="D553" t="str">
            <v>69186,,0.0</v>
          </cell>
          <cell r="E553" t="str">
            <v>8381937</v>
          </cell>
          <cell r="F553">
            <v>5.95</v>
          </cell>
          <cell r="G553">
            <v>39435</v>
          </cell>
          <cell r="H553">
            <v>39435</v>
          </cell>
        </row>
        <row r="554">
          <cell r="A554" t="str">
            <v>R2-009JJ-E004</v>
          </cell>
          <cell r="B554" t="str">
            <v>INVEN-REPAIR/STOREHOUSE MATERIAL &amp; SUPPLIES-MANUAL</v>
          </cell>
          <cell r="C554" t="str">
            <v>REPAIR MTL &amp; SUPPLY</v>
          </cell>
          <cell r="D554" t="str">
            <v>69186,,0.0</v>
          </cell>
          <cell r="E554" t="str">
            <v>8381955</v>
          </cell>
          <cell r="F554">
            <v>90.44</v>
          </cell>
          <cell r="G554">
            <v>39435</v>
          </cell>
          <cell r="H554">
            <v>39435</v>
          </cell>
        </row>
        <row r="555">
          <cell r="A555" t="str">
            <v>R2-009JJ-E004</v>
          </cell>
          <cell r="B555" t="str">
            <v>INVEN-REPAIR/STOREHOUSE MATERIAL &amp; SUPPLIES-MANUAL</v>
          </cell>
          <cell r="C555" t="str">
            <v>REPAIR MTL &amp; SUPPLY</v>
          </cell>
          <cell r="D555" t="str">
            <v>69186,,0.0</v>
          </cell>
          <cell r="E555" t="str">
            <v>8386784</v>
          </cell>
          <cell r="F555">
            <v>26.48</v>
          </cell>
          <cell r="G555">
            <v>39442</v>
          </cell>
          <cell r="H555">
            <v>39442</v>
          </cell>
        </row>
        <row r="556">
          <cell r="A556" t="str">
            <v>R2-009JJ-E004</v>
          </cell>
          <cell r="B556" t="str">
            <v>INVEN-REPAIR/STOREHOUSE MATERIAL &amp; SUPPLIES-MANUAL</v>
          </cell>
          <cell r="C556" t="str">
            <v>REPAIR MTL &amp; SUPPLY</v>
          </cell>
          <cell r="D556" t="str">
            <v>69186,,0.0</v>
          </cell>
          <cell r="E556" t="str">
            <v>8399146</v>
          </cell>
          <cell r="F556">
            <v>132.4</v>
          </cell>
          <cell r="G556">
            <v>39454</v>
          </cell>
          <cell r="H556">
            <v>39454</v>
          </cell>
        </row>
        <row r="557">
          <cell r="A557" t="str">
            <v>R2-009JJ-E004</v>
          </cell>
          <cell r="B557" t="str">
            <v>INVEN-REPAIR/STOREHOUSE MATERIAL &amp; SUPPLIES-MANUAL</v>
          </cell>
          <cell r="C557" t="str">
            <v>REPAIR MTL &amp; SUPPLY</v>
          </cell>
          <cell r="D557" t="str">
            <v>69186,,0.0</v>
          </cell>
          <cell r="E557" t="str">
            <v>8405206</v>
          </cell>
          <cell r="F557">
            <v>55.54</v>
          </cell>
          <cell r="G557">
            <v>39457</v>
          </cell>
          <cell r="H557">
            <v>39457</v>
          </cell>
        </row>
        <row r="558">
          <cell r="A558" t="str">
            <v>R2-009JJ-E004</v>
          </cell>
          <cell r="B558" t="str">
            <v>INVEN-REPAIR/STOREHOUSE MATERIAL &amp; SUPPLIES-MANUAL</v>
          </cell>
          <cell r="C558" t="str">
            <v>REPAIR MTL &amp; SUPPLY</v>
          </cell>
          <cell r="D558" t="str">
            <v>69186,,0.0</v>
          </cell>
          <cell r="E558" t="str">
            <v>8420459</v>
          </cell>
          <cell r="F558">
            <v>21.27</v>
          </cell>
          <cell r="G558">
            <v>39470</v>
          </cell>
          <cell r="H558">
            <v>39470</v>
          </cell>
        </row>
        <row r="559">
          <cell r="A559" t="str">
            <v>R2-009JJ-E004</v>
          </cell>
          <cell r="B559" t="str">
            <v>INVEN-REPAIR/STOREHOUSE MATERIAL &amp; SUPPLIES-MANUAL</v>
          </cell>
          <cell r="C559" t="str">
            <v>REPAIR MTL &amp; SUPPLY</v>
          </cell>
          <cell r="D559" t="str">
            <v>69186,,0.0</v>
          </cell>
          <cell r="E559" t="str">
            <v>8421075</v>
          </cell>
          <cell r="F559">
            <v>21.27</v>
          </cell>
          <cell r="G559">
            <v>39471</v>
          </cell>
          <cell r="H559">
            <v>39471</v>
          </cell>
        </row>
        <row r="560">
          <cell r="B560" t="str">
            <v>INVEN-REPAIR/STOREHOUSE MATERIAL &amp; SUPPLIES-MANUAL</v>
          </cell>
        </row>
        <row r="561">
          <cell r="A561" t="str">
            <v>R2-009JJ-E004</v>
          </cell>
          <cell r="B561" t="str">
            <v>MATRIX SERVICE INC.</v>
          </cell>
          <cell r="C561" t="str">
            <v>CONTR SRV AGMT - M/R</v>
          </cell>
          <cell r="D561" t="str">
            <v>69186,C52590,2.0         FNID</v>
          </cell>
          <cell r="E561" t="str">
            <v>183717</v>
          </cell>
          <cell r="F561">
            <v>21531.01</v>
          </cell>
          <cell r="G561">
            <v>39274</v>
          </cell>
          <cell r="H561">
            <v>39281</v>
          </cell>
        </row>
        <row r="562">
          <cell r="A562" t="str">
            <v>R2-009JJ-E004</v>
          </cell>
          <cell r="B562" t="str">
            <v>MATRIX SERVICE INC.</v>
          </cell>
          <cell r="C562" t="str">
            <v>CONTR SRV AGMT - M/R</v>
          </cell>
          <cell r="D562" t="str">
            <v>69995,C52590,10.0        FNID</v>
          </cell>
          <cell r="E562" t="str">
            <v>183717</v>
          </cell>
          <cell r="F562">
            <v>5347.67</v>
          </cell>
          <cell r="G562">
            <v>39274</v>
          </cell>
          <cell r="H562">
            <v>39281</v>
          </cell>
        </row>
        <row r="563">
          <cell r="A563" t="str">
            <v>R2-009JJ-E004</v>
          </cell>
          <cell r="B563" t="str">
            <v>MATRIX SERVICE INC.</v>
          </cell>
          <cell r="C563" t="str">
            <v>CONTR SRV AGMT - M/R</v>
          </cell>
          <cell r="D563" t="str">
            <v>69186,C52590,2.0         FNID</v>
          </cell>
          <cell r="E563" t="str">
            <v>183719</v>
          </cell>
          <cell r="F563">
            <v>1522.46</v>
          </cell>
          <cell r="G563">
            <v>39274</v>
          </cell>
          <cell r="H563">
            <v>39281</v>
          </cell>
        </row>
        <row r="564">
          <cell r="A564" t="str">
            <v>R2-009JJ-E004</v>
          </cell>
          <cell r="B564" t="str">
            <v>MATRIX SERVICE INC.</v>
          </cell>
          <cell r="C564" t="str">
            <v>CONTR SRV AGMT - M/R</v>
          </cell>
          <cell r="D564" t="str">
            <v>69186,C52590,2.0         FNID</v>
          </cell>
          <cell r="E564" t="str">
            <v>184786</v>
          </cell>
          <cell r="F564">
            <v>34470.019999999997</v>
          </cell>
          <cell r="G564">
            <v>39286</v>
          </cell>
          <cell r="H564">
            <v>39295</v>
          </cell>
        </row>
        <row r="565">
          <cell r="A565" t="str">
            <v>R2-009JJ-E004</v>
          </cell>
          <cell r="B565" t="str">
            <v>MATRIX SERVICE INC.</v>
          </cell>
          <cell r="C565" t="str">
            <v>CONTR SRV AGMT - M/R</v>
          </cell>
          <cell r="D565" t="str">
            <v>69995,C52590,10.0        FNID</v>
          </cell>
          <cell r="E565" t="str">
            <v>184786</v>
          </cell>
          <cell r="F565">
            <v>3808.1</v>
          </cell>
          <cell r="G565">
            <v>39286</v>
          </cell>
          <cell r="H565">
            <v>39295</v>
          </cell>
        </row>
        <row r="566">
          <cell r="A566" t="str">
            <v>R2-009JJ-E004</v>
          </cell>
          <cell r="B566" t="str">
            <v>MATRIX SERVICE INC.</v>
          </cell>
          <cell r="C566" t="str">
            <v>CONTR SRV AGMT - M/R</v>
          </cell>
          <cell r="D566" t="str">
            <v>69186,C52590,2.0         FNID</v>
          </cell>
          <cell r="E566" t="str">
            <v>184787</v>
          </cell>
          <cell r="F566">
            <v>2131.4699999999998</v>
          </cell>
          <cell r="G566">
            <v>39286</v>
          </cell>
          <cell r="H566">
            <v>39295</v>
          </cell>
        </row>
        <row r="567">
          <cell r="A567" t="str">
            <v>R2-009JJ-E004</v>
          </cell>
          <cell r="B567" t="str">
            <v>MATRIX SERVICE INC.</v>
          </cell>
          <cell r="C567" t="str">
            <v>CONTR SRV AGMT - M/R</v>
          </cell>
          <cell r="D567" t="str">
            <v>69186,C52590,2.0         FNID</v>
          </cell>
          <cell r="E567" t="str">
            <v>184788</v>
          </cell>
          <cell r="F567">
            <v>8693.4500000000007</v>
          </cell>
          <cell r="G567">
            <v>39289</v>
          </cell>
          <cell r="H567">
            <v>39295</v>
          </cell>
        </row>
        <row r="568">
          <cell r="A568" t="str">
            <v>R2-009JJ-E004</v>
          </cell>
          <cell r="B568" t="str">
            <v>MATRIX SERVICE INC.</v>
          </cell>
          <cell r="C568" t="str">
            <v>CONTR SRV AGMT - M/R</v>
          </cell>
          <cell r="D568" t="str">
            <v>69186,C52590,2.0         FNID</v>
          </cell>
          <cell r="E568" t="str">
            <v>185502</v>
          </cell>
          <cell r="F568">
            <v>19004.419999999998</v>
          </cell>
          <cell r="G568">
            <v>39300</v>
          </cell>
          <cell r="H568">
            <v>39302</v>
          </cell>
        </row>
        <row r="569">
          <cell r="A569" t="str">
            <v>R2-009JJ-E004</v>
          </cell>
          <cell r="B569" t="str">
            <v>MATRIX SERVICE INC.</v>
          </cell>
          <cell r="C569" t="str">
            <v>CONTR SRV AGMT - M/R</v>
          </cell>
          <cell r="D569" t="str">
            <v>69995,C52590,10.0        FNID</v>
          </cell>
          <cell r="E569" t="str">
            <v>185502</v>
          </cell>
          <cell r="F569">
            <v>1803.19</v>
          </cell>
          <cell r="G569">
            <v>39300</v>
          </cell>
          <cell r="H569">
            <v>39302</v>
          </cell>
        </row>
        <row r="570">
          <cell r="A570" t="str">
            <v>R2-009JJ-E004</v>
          </cell>
          <cell r="B570" t="str">
            <v>MATRIX SERVICE INC.</v>
          </cell>
          <cell r="C570" t="str">
            <v>CONTR SRV AGMT - M/R</v>
          </cell>
          <cell r="D570" t="str">
            <v>69186,C52590,2.0         FNID</v>
          </cell>
          <cell r="E570" t="str">
            <v>185503</v>
          </cell>
          <cell r="F570">
            <v>1217.98</v>
          </cell>
          <cell r="G570">
            <v>39300</v>
          </cell>
          <cell r="H570">
            <v>39302</v>
          </cell>
        </row>
        <row r="571">
          <cell r="A571" t="str">
            <v>R2-009JJ-E004</v>
          </cell>
          <cell r="B571" t="str">
            <v>MATRIX SERVICE INC.</v>
          </cell>
          <cell r="C571" t="str">
            <v>CONTR SRV AGMT - M/R</v>
          </cell>
          <cell r="D571" t="str">
            <v>69186,C52590,2.0         FNID</v>
          </cell>
          <cell r="E571" t="str">
            <v>185505</v>
          </cell>
          <cell r="F571">
            <v>100.94</v>
          </cell>
          <cell r="G571">
            <v>39300</v>
          </cell>
          <cell r="H571">
            <v>39302</v>
          </cell>
        </row>
        <row r="572">
          <cell r="A572" t="str">
            <v>R2-009JJ-E004</v>
          </cell>
          <cell r="B572" t="str">
            <v>MATRIX SERVICE INC.</v>
          </cell>
          <cell r="C572" t="str">
            <v>CONTR SRV AGMT - M/R</v>
          </cell>
          <cell r="D572" t="str">
            <v>69186,C52590,2.0         FNID</v>
          </cell>
          <cell r="E572" t="str">
            <v>185984</v>
          </cell>
          <cell r="F572">
            <v>18942.13</v>
          </cell>
          <cell r="G572">
            <v>39301</v>
          </cell>
          <cell r="H572">
            <v>39309</v>
          </cell>
        </row>
        <row r="573">
          <cell r="A573" t="str">
            <v>R2-009JJ-E004</v>
          </cell>
          <cell r="B573" t="str">
            <v>MATRIX SERVICE INC.</v>
          </cell>
          <cell r="C573" t="str">
            <v>CONTR SRV AGMT - M/R</v>
          </cell>
          <cell r="D573" t="str">
            <v>69995,C52590,10.0        FNID</v>
          </cell>
          <cell r="E573" t="str">
            <v>185984</v>
          </cell>
          <cell r="F573">
            <v>1212.04</v>
          </cell>
          <cell r="G573">
            <v>39301</v>
          </cell>
          <cell r="H573">
            <v>39309</v>
          </cell>
        </row>
        <row r="574">
          <cell r="A574" t="str">
            <v>R2-009JJ-E004</v>
          </cell>
          <cell r="B574" t="str">
            <v>MATRIX SERVICE INC.</v>
          </cell>
          <cell r="C574" t="str">
            <v>CONTR SRV AGMT - M/R</v>
          </cell>
          <cell r="D574" t="str">
            <v>69186,C52590,2.0         FNID</v>
          </cell>
          <cell r="E574" t="str">
            <v>185985</v>
          </cell>
          <cell r="F574">
            <v>1217.98</v>
          </cell>
          <cell r="G574">
            <v>39301</v>
          </cell>
          <cell r="H574">
            <v>39309</v>
          </cell>
        </row>
        <row r="575">
          <cell r="A575" t="str">
            <v>R2-009JJ-E004</v>
          </cell>
          <cell r="B575" t="str">
            <v>MATRIX SERVICE INC.</v>
          </cell>
          <cell r="C575" t="str">
            <v>CONTR SRV AGMT - M/R</v>
          </cell>
          <cell r="D575" t="str">
            <v>69186,C52590,2.0         FNID</v>
          </cell>
          <cell r="E575" t="str">
            <v>185986</v>
          </cell>
          <cell r="F575">
            <v>4598.74</v>
          </cell>
          <cell r="G575">
            <v>39301</v>
          </cell>
          <cell r="H575">
            <v>39309</v>
          </cell>
        </row>
        <row r="576">
          <cell r="A576" t="str">
            <v>R2-009JJ-E004</v>
          </cell>
          <cell r="B576" t="str">
            <v>MATRIX SERVICE INC.</v>
          </cell>
          <cell r="C576" t="str">
            <v>CONTR SRV AGMT - M/R</v>
          </cell>
          <cell r="D576" t="str">
            <v>69186,C52590,2.0         FNID</v>
          </cell>
          <cell r="E576" t="str">
            <v>186617</v>
          </cell>
          <cell r="F576">
            <v>15560.67</v>
          </cell>
          <cell r="G576">
            <v>39310</v>
          </cell>
          <cell r="H576">
            <v>39316</v>
          </cell>
        </row>
        <row r="577">
          <cell r="A577" t="str">
            <v>R2-009JJ-E004</v>
          </cell>
          <cell r="B577" t="str">
            <v>MATRIX SERVICE INC.</v>
          </cell>
          <cell r="C577" t="str">
            <v>CONTR SRV AGMT - M/R</v>
          </cell>
          <cell r="D577" t="str">
            <v>69186,C52590,2.0         FNID</v>
          </cell>
          <cell r="E577" t="str">
            <v>186618</v>
          </cell>
          <cell r="F577">
            <v>1217.98</v>
          </cell>
          <cell r="G577">
            <v>39310</v>
          </cell>
          <cell r="H577">
            <v>39316</v>
          </cell>
        </row>
        <row r="578">
          <cell r="A578" t="str">
            <v>R2-009JJ-E004</v>
          </cell>
          <cell r="B578" t="str">
            <v>MATRIX SERVICE INC.</v>
          </cell>
          <cell r="C578" t="str">
            <v>CONTR SRV AGMT - M/R</v>
          </cell>
          <cell r="D578" t="str">
            <v>69186,C52590,2.0         FNID</v>
          </cell>
          <cell r="E578" t="str">
            <v>186619</v>
          </cell>
          <cell r="F578">
            <v>28.41</v>
          </cell>
          <cell r="G578">
            <v>39310</v>
          </cell>
          <cell r="H578">
            <v>39316</v>
          </cell>
        </row>
        <row r="579">
          <cell r="A579" t="str">
            <v>R2-009JJ-E004</v>
          </cell>
          <cell r="B579" t="str">
            <v>MATRIX SERVICE INC.</v>
          </cell>
          <cell r="C579" t="str">
            <v>CONTR SRV AGMT - M/R</v>
          </cell>
          <cell r="D579" t="str">
            <v>69186,C52590,2.0         FNID</v>
          </cell>
          <cell r="E579" t="str">
            <v>187224</v>
          </cell>
          <cell r="F579">
            <v>7116.97</v>
          </cell>
          <cell r="G579">
            <v>39315</v>
          </cell>
          <cell r="H579">
            <v>39323</v>
          </cell>
        </row>
        <row r="580">
          <cell r="A580" t="str">
            <v>R2-009JJ-E004</v>
          </cell>
          <cell r="B580" t="str">
            <v>MATRIX SERVICE INC.</v>
          </cell>
          <cell r="C580" t="str">
            <v>CONTR SRV AGMT - M/R</v>
          </cell>
          <cell r="D580" t="str">
            <v>69186,C52590,2.0         FNID</v>
          </cell>
          <cell r="E580" t="str">
            <v>187225</v>
          </cell>
          <cell r="F580">
            <v>456.73</v>
          </cell>
          <cell r="G580">
            <v>39315</v>
          </cell>
          <cell r="H580">
            <v>39323</v>
          </cell>
        </row>
        <row r="581">
          <cell r="A581" t="str">
            <v>R2-009JJ-E004</v>
          </cell>
          <cell r="B581" t="str">
            <v>MATRIX SERVICE INC.</v>
          </cell>
          <cell r="C581" t="str">
            <v>CONTR SRV AGMT - M/R</v>
          </cell>
          <cell r="D581" t="str">
            <v>69186,C52590,2.0         FNID</v>
          </cell>
          <cell r="E581" t="str">
            <v>187226</v>
          </cell>
          <cell r="F581">
            <v>2050.9299999999998</v>
          </cell>
          <cell r="G581">
            <v>39315</v>
          </cell>
          <cell r="H581">
            <v>39323</v>
          </cell>
        </row>
        <row r="582">
          <cell r="A582" t="str">
            <v>R2-009JJ-E004</v>
          </cell>
          <cell r="B582" t="str">
            <v>MATRIX SERVICE INC.</v>
          </cell>
          <cell r="C582" t="str">
            <v>CONTR SRV AGMT - M/R</v>
          </cell>
          <cell r="D582" t="str">
            <v>69186,C52590,2.0         FNID</v>
          </cell>
          <cell r="E582" t="str">
            <v>187602</v>
          </cell>
          <cell r="F582">
            <v>4892.7</v>
          </cell>
          <cell r="G582">
            <v>39322</v>
          </cell>
          <cell r="H582">
            <v>39330</v>
          </cell>
        </row>
        <row r="583">
          <cell r="A583" t="str">
            <v>R2-009JJ-E004</v>
          </cell>
          <cell r="B583" t="str">
            <v>MATRIX SERVICE INC.</v>
          </cell>
          <cell r="C583" t="str">
            <v>CONTR SRV AGMT - M/R</v>
          </cell>
          <cell r="D583" t="str">
            <v>69918,C52590,20.0        FNID</v>
          </cell>
          <cell r="E583" t="str">
            <v>187602</v>
          </cell>
          <cell r="F583">
            <v>8126.82</v>
          </cell>
          <cell r="G583">
            <v>39322</v>
          </cell>
          <cell r="H583">
            <v>39330</v>
          </cell>
        </row>
        <row r="584">
          <cell r="A584" t="str">
            <v>R2-009JJ-E004</v>
          </cell>
          <cell r="B584" t="str">
            <v>MATRIX SERVICE INC.</v>
          </cell>
          <cell r="C584" t="str">
            <v>CONTR SRV AGMT - M/R</v>
          </cell>
          <cell r="D584" t="str">
            <v>69186,C52590,2.0         FNID</v>
          </cell>
          <cell r="E584" t="str">
            <v>187603</v>
          </cell>
          <cell r="F584">
            <v>395.84</v>
          </cell>
          <cell r="G584">
            <v>39322</v>
          </cell>
          <cell r="H584">
            <v>39330</v>
          </cell>
        </row>
        <row r="585">
          <cell r="A585" t="str">
            <v>R2-009JJ-E004</v>
          </cell>
          <cell r="B585" t="str">
            <v>MATRIX SERVICE INC.</v>
          </cell>
          <cell r="C585" t="str">
            <v>CONTR SRV AGMT - M/R</v>
          </cell>
          <cell r="D585" t="str">
            <v>69918,C52590,20.0        FNID</v>
          </cell>
          <cell r="E585" t="str">
            <v>187603</v>
          </cell>
          <cell r="F585">
            <v>487.19</v>
          </cell>
          <cell r="G585">
            <v>39322</v>
          </cell>
          <cell r="H585">
            <v>39330</v>
          </cell>
        </row>
        <row r="586">
          <cell r="A586" t="str">
            <v>R2-009JJ-E004</v>
          </cell>
          <cell r="B586" t="str">
            <v>MATRIX SERVICE INC.</v>
          </cell>
          <cell r="C586" t="str">
            <v>CONTR SRV AGMT - M/R</v>
          </cell>
          <cell r="D586" t="str">
            <v>69186,C52590,2.0         FNID</v>
          </cell>
          <cell r="E586" t="str">
            <v>187604</v>
          </cell>
          <cell r="F586">
            <v>1465.48</v>
          </cell>
          <cell r="G586">
            <v>39322</v>
          </cell>
          <cell r="H586">
            <v>39330</v>
          </cell>
        </row>
        <row r="587">
          <cell r="A587" t="str">
            <v>R2-009JJ-E004</v>
          </cell>
          <cell r="B587" t="str">
            <v>MATRIX SERVICE INC.</v>
          </cell>
          <cell r="C587" t="str">
            <v>CONTR SRV AGMT - M/R</v>
          </cell>
          <cell r="D587" t="str">
            <v>69186,C52590,2.0         FNID</v>
          </cell>
          <cell r="E587" t="str">
            <v>188266</v>
          </cell>
          <cell r="F587">
            <v>76.14</v>
          </cell>
          <cell r="G587">
            <v>39330</v>
          </cell>
          <cell r="H587">
            <v>39336</v>
          </cell>
        </row>
        <row r="588">
          <cell r="A588" t="str">
            <v>R2-009JJ-E004</v>
          </cell>
          <cell r="B588" t="str">
            <v>MATRIX SERVICE INC.</v>
          </cell>
          <cell r="C588" t="str">
            <v>CONTR SRV AGMT - M/R</v>
          </cell>
          <cell r="D588" t="str">
            <v>69918,C52590,20.0        FNID</v>
          </cell>
          <cell r="E588" t="str">
            <v>188266</v>
          </cell>
          <cell r="F588">
            <v>532.89</v>
          </cell>
          <cell r="G588">
            <v>39330</v>
          </cell>
          <cell r="H588">
            <v>39336</v>
          </cell>
        </row>
        <row r="589">
          <cell r="A589" t="str">
            <v>R2-009JJ-E004</v>
          </cell>
          <cell r="B589" t="str">
            <v>MATRIX SERVICE INC.</v>
          </cell>
          <cell r="C589" t="str">
            <v>CONTR SRV AGMT - M/R</v>
          </cell>
          <cell r="D589" t="str">
            <v>69998,C52590,12.0        FNID</v>
          </cell>
          <cell r="E589" t="str">
            <v>188267</v>
          </cell>
          <cell r="F589">
            <v>1172.77</v>
          </cell>
          <cell r="G589">
            <v>39330</v>
          </cell>
          <cell r="H589">
            <v>39336</v>
          </cell>
        </row>
        <row r="590">
          <cell r="A590" t="str">
            <v>R2-009JJ-E004</v>
          </cell>
          <cell r="B590" t="str">
            <v>MATRIX SERVICE INC.</v>
          </cell>
          <cell r="C590" t="str">
            <v>CONTR SRV AGMT - M/R</v>
          </cell>
          <cell r="D590" t="str">
            <v>69186,C52590,2.0         FNID</v>
          </cell>
          <cell r="E590" t="str">
            <v>188264</v>
          </cell>
          <cell r="F590">
            <v>1018.47</v>
          </cell>
          <cell r="G590">
            <v>39330</v>
          </cell>
          <cell r="H590">
            <v>39336</v>
          </cell>
        </row>
        <row r="591">
          <cell r="A591" t="str">
            <v>R2-009JJ-E004</v>
          </cell>
          <cell r="B591" t="str">
            <v>MATRIX SERVICE INC.</v>
          </cell>
          <cell r="C591" t="str">
            <v>CONTR SRV AGMT - M/R</v>
          </cell>
          <cell r="D591" t="str">
            <v>69918,C52590,20.0        FNID</v>
          </cell>
          <cell r="E591" t="str">
            <v>188264</v>
          </cell>
          <cell r="F591">
            <v>10429.69</v>
          </cell>
          <cell r="G591">
            <v>39330</v>
          </cell>
          <cell r="H591">
            <v>39336</v>
          </cell>
        </row>
        <row r="592">
          <cell r="A592" t="str">
            <v>R2-009JJ-E004</v>
          </cell>
          <cell r="B592" t="str">
            <v>MATRIX SERVICE INC.</v>
          </cell>
          <cell r="C592" t="str">
            <v>CONTR SRV AGMT - M/R</v>
          </cell>
          <cell r="D592" t="str">
            <v>69918,C52590,20.0        FNID</v>
          </cell>
          <cell r="E592" t="str">
            <v>188955</v>
          </cell>
          <cell r="F592">
            <v>7442.05</v>
          </cell>
          <cell r="G592">
            <v>39337</v>
          </cell>
          <cell r="H592">
            <v>39343</v>
          </cell>
        </row>
        <row r="593">
          <cell r="A593" t="str">
            <v>R2-009JJ-E004</v>
          </cell>
          <cell r="B593" t="str">
            <v>MATRIX SERVICE INC.</v>
          </cell>
          <cell r="C593" t="str">
            <v>CONTR SRV AGMT - M/R</v>
          </cell>
          <cell r="D593" t="str">
            <v>69918,C52590,20.0        FNID</v>
          </cell>
          <cell r="E593" t="str">
            <v>188958</v>
          </cell>
          <cell r="F593">
            <v>456.74</v>
          </cell>
          <cell r="G593">
            <v>39337</v>
          </cell>
          <cell r="H593">
            <v>39343</v>
          </cell>
        </row>
        <row r="594">
          <cell r="A594" t="str">
            <v>R2-009JJ-E004</v>
          </cell>
          <cell r="B594" t="str">
            <v>MATRIX SERVICE INC.</v>
          </cell>
          <cell r="C594" t="str">
            <v>CONTR SRV AGMT - M/R</v>
          </cell>
          <cell r="D594" t="str">
            <v>69186,C52590,2.0         FNID</v>
          </cell>
          <cell r="E594" t="str">
            <v>188962</v>
          </cell>
          <cell r="F594">
            <v>3284.41</v>
          </cell>
          <cell r="G594">
            <v>39337</v>
          </cell>
          <cell r="H594">
            <v>39343</v>
          </cell>
        </row>
        <row r="595">
          <cell r="A595" t="str">
            <v>R2-009JJ-E004</v>
          </cell>
          <cell r="B595" t="str">
            <v>MATRIX SERVICE INC.</v>
          </cell>
          <cell r="C595" t="str">
            <v>CONTR SRV AGMT - M/R</v>
          </cell>
          <cell r="D595" t="str">
            <v>69186,C52590,2.0         FNID</v>
          </cell>
          <cell r="E595" t="str">
            <v>189591</v>
          </cell>
          <cell r="F595">
            <v>6071.44</v>
          </cell>
          <cell r="G595">
            <v>39344</v>
          </cell>
          <cell r="H595">
            <v>39350</v>
          </cell>
        </row>
        <row r="596">
          <cell r="A596" t="str">
            <v>R2-009JJ-E004</v>
          </cell>
          <cell r="B596" t="str">
            <v>MATRIX SERVICE INC.</v>
          </cell>
          <cell r="C596" t="str">
            <v>CONTR SRV AGMT - M/R</v>
          </cell>
          <cell r="D596" t="str">
            <v>69918,C52590,20.0        FNID</v>
          </cell>
          <cell r="E596" t="str">
            <v>189591</v>
          </cell>
          <cell r="F596">
            <v>3435.86</v>
          </cell>
          <cell r="G596">
            <v>39344</v>
          </cell>
          <cell r="H596">
            <v>39350</v>
          </cell>
        </row>
        <row r="597">
          <cell r="A597" t="str">
            <v>R2-009JJ-E004</v>
          </cell>
          <cell r="B597" t="str">
            <v>MATRIX SERVICE INC.</v>
          </cell>
          <cell r="C597" t="str">
            <v>CONTR SRV AGMT - M/R</v>
          </cell>
          <cell r="D597" t="str">
            <v>69186,C52590,2.0         FNID</v>
          </cell>
          <cell r="E597" t="str">
            <v>189592</v>
          </cell>
          <cell r="F597">
            <v>152.25</v>
          </cell>
          <cell r="G597">
            <v>39344</v>
          </cell>
          <cell r="H597">
            <v>39350</v>
          </cell>
        </row>
        <row r="598">
          <cell r="A598" t="str">
            <v>R2-009JJ-E004</v>
          </cell>
          <cell r="B598" t="str">
            <v>MATRIX SERVICE INC.</v>
          </cell>
          <cell r="C598" t="str">
            <v>CONTR SRV AGMT - M/R</v>
          </cell>
          <cell r="D598" t="str">
            <v>69918,C52590,20.0        FNID</v>
          </cell>
          <cell r="E598" t="str">
            <v>189592</v>
          </cell>
          <cell r="F598">
            <v>456.74</v>
          </cell>
          <cell r="G598">
            <v>39344</v>
          </cell>
          <cell r="H598">
            <v>39350</v>
          </cell>
        </row>
        <row r="599">
          <cell r="A599" t="str">
            <v>R2-009JJ-E004</v>
          </cell>
          <cell r="B599" t="str">
            <v>MATRIX SERVICE INC.</v>
          </cell>
          <cell r="C599" t="str">
            <v>CONTR SRV AGMT - M/R</v>
          </cell>
          <cell r="D599" t="str">
            <v>69186,C52590,2.0         FNID</v>
          </cell>
          <cell r="E599" t="str">
            <v>191185</v>
          </cell>
          <cell r="F599">
            <v>21655.02</v>
          </cell>
          <cell r="G599">
            <v>39342</v>
          </cell>
          <cell r="H599">
            <v>39365</v>
          </cell>
        </row>
        <row r="600">
          <cell r="A600" t="str">
            <v>R2-009JJ-E004</v>
          </cell>
          <cell r="B600" t="str">
            <v>MATRIX SERVICE INC.</v>
          </cell>
          <cell r="C600" t="str">
            <v>CONTR SRV AGMT - M/R</v>
          </cell>
          <cell r="D600" t="str">
            <v>69918,C52590,20.0        FNID</v>
          </cell>
          <cell r="E600" t="str">
            <v>191185</v>
          </cell>
          <cell r="F600">
            <v>3154.53</v>
          </cell>
          <cell r="G600">
            <v>39342</v>
          </cell>
          <cell r="H600">
            <v>39365</v>
          </cell>
        </row>
        <row r="601">
          <cell r="A601" t="str">
            <v>R2-009JJ-E004</v>
          </cell>
          <cell r="B601" t="str">
            <v>MATRIX SERVICE INC.</v>
          </cell>
          <cell r="C601" t="str">
            <v>CONTR SRV AGMT - M/R</v>
          </cell>
          <cell r="D601" t="str">
            <v>69186,C52590,2.0         FNID</v>
          </cell>
          <cell r="E601" t="str">
            <v>191188</v>
          </cell>
          <cell r="F601">
            <v>1217.98</v>
          </cell>
          <cell r="G601">
            <v>39342</v>
          </cell>
          <cell r="H601">
            <v>39365</v>
          </cell>
        </row>
        <row r="602">
          <cell r="A602" t="str">
            <v>R2-009JJ-E004</v>
          </cell>
          <cell r="B602" t="str">
            <v>MATRIX SERVICE INC.</v>
          </cell>
          <cell r="C602" t="str">
            <v>CONTR SRV AGMT - M/R</v>
          </cell>
          <cell r="D602" t="str">
            <v>69918,C52590,20.0        FNID</v>
          </cell>
          <cell r="E602" t="str">
            <v>191188</v>
          </cell>
          <cell r="F602">
            <v>456.74</v>
          </cell>
          <cell r="G602">
            <v>39342</v>
          </cell>
          <cell r="H602">
            <v>39365</v>
          </cell>
        </row>
        <row r="603">
          <cell r="A603" t="str">
            <v>R2-009JJ-E004</v>
          </cell>
          <cell r="B603" t="str">
            <v>MATRIX SERVICE INC.</v>
          </cell>
          <cell r="C603" t="str">
            <v>CONTR SRV AGMT - M/R</v>
          </cell>
          <cell r="D603" t="str">
            <v>69186,C52590,2.0         FNID</v>
          </cell>
          <cell r="E603" t="str">
            <v>191900</v>
          </cell>
          <cell r="F603">
            <v>5081.93</v>
          </cell>
          <cell r="G603">
            <v>39364</v>
          </cell>
          <cell r="H603">
            <v>39372</v>
          </cell>
        </row>
        <row r="604">
          <cell r="A604" t="str">
            <v>R2-009JJ-E004</v>
          </cell>
          <cell r="B604" t="str">
            <v>MATRIX SERVICE INC.</v>
          </cell>
          <cell r="C604" t="str">
            <v>CONTR SRV AGMT - M/R</v>
          </cell>
          <cell r="D604" t="str">
            <v>69918,C52590,20.0        FNID</v>
          </cell>
          <cell r="E604" t="str">
            <v>191900</v>
          </cell>
          <cell r="F604">
            <v>839.99</v>
          </cell>
          <cell r="G604">
            <v>39364</v>
          </cell>
          <cell r="H604">
            <v>39372</v>
          </cell>
        </row>
        <row r="605">
          <cell r="A605" t="str">
            <v>R2-009JJ-E004</v>
          </cell>
          <cell r="B605" t="str">
            <v>MATRIX SERVICE INC.</v>
          </cell>
          <cell r="C605" t="str">
            <v>CONTR SRV AGMT - M/R</v>
          </cell>
          <cell r="D605" t="str">
            <v>69186,C52590,2.0         FNID</v>
          </cell>
          <cell r="E605" t="str">
            <v>191901</v>
          </cell>
          <cell r="F605">
            <v>532.88</v>
          </cell>
          <cell r="G605">
            <v>39364</v>
          </cell>
          <cell r="H605">
            <v>39372</v>
          </cell>
        </row>
        <row r="606">
          <cell r="A606" t="str">
            <v>R2-009JJ-E004</v>
          </cell>
          <cell r="B606" t="str">
            <v>MATRIX SERVICE INC.</v>
          </cell>
          <cell r="C606" t="str">
            <v>CONTR SRV AGMT - M/R</v>
          </cell>
          <cell r="D606" t="str">
            <v>69918,C52590,20.0        FNID</v>
          </cell>
          <cell r="E606" t="str">
            <v>191901</v>
          </cell>
          <cell r="F606">
            <v>76.14</v>
          </cell>
          <cell r="G606">
            <v>39364</v>
          </cell>
          <cell r="H606">
            <v>39372</v>
          </cell>
        </row>
        <row r="607">
          <cell r="A607" t="str">
            <v>R2-009JJ-E004</v>
          </cell>
          <cell r="B607" t="str">
            <v>MATRIX SERVICE INC.</v>
          </cell>
          <cell r="C607" t="str">
            <v>CONTR SRV AGMT - M/R</v>
          </cell>
          <cell r="D607" t="str">
            <v>69186,C52590,2.0         FNID</v>
          </cell>
          <cell r="E607" t="str">
            <v>191903</v>
          </cell>
          <cell r="F607">
            <v>1188.8699999999999</v>
          </cell>
          <cell r="G607">
            <v>39364</v>
          </cell>
          <cell r="H607">
            <v>39372</v>
          </cell>
        </row>
        <row r="608">
          <cell r="A608" t="str">
            <v>R2-009JJ-E004</v>
          </cell>
          <cell r="B608" t="str">
            <v>MATRIX SERVICE INC.</v>
          </cell>
          <cell r="C608" t="str">
            <v>CONTR SRV AGMT - M/R</v>
          </cell>
          <cell r="D608" t="str">
            <v>69918,C52590,20.0        FNID</v>
          </cell>
          <cell r="E608" t="str">
            <v>191903</v>
          </cell>
          <cell r="F608">
            <v>243.9</v>
          </cell>
          <cell r="G608">
            <v>39364</v>
          </cell>
          <cell r="H608">
            <v>39372</v>
          </cell>
        </row>
        <row r="609">
          <cell r="A609" t="str">
            <v>R2-009JJ-E004</v>
          </cell>
          <cell r="B609" t="str">
            <v>MATRIX SERVICE INC.</v>
          </cell>
          <cell r="C609" t="str">
            <v>CONTR SRV AGMT - M/R</v>
          </cell>
          <cell r="D609" t="str">
            <v>69186,C52590,2.0         FNID</v>
          </cell>
          <cell r="E609" t="str">
            <v>193764</v>
          </cell>
          <cell r="F609">
            <v>9163.26</v>
          </cell>
          <cell r="G609">
            <v>39385</v>
          </cell>
          <cell r="H609">
            <v>39386</v>
          </cell>
        </row>
        <row r="610">
          <cell r="A610" t="str">
            <v>R2-009JJ-E004</v>
          </cell>
          <cell r="B610" t="str">
            <v>MATRIX SERVICE INC.</v>
          </cell>
          <cell r="C610" t="str">
            <v>CONTR SRV AGMT - M/R</v>
          </cell>
          <cell r="D610" t="str">
            <v>69186,C52590,2.0         FNID</v>
          </cell>
          <cell r="E610" t="str">
            <v>193765</v>
          </cell>
          <cell r="F610">
            <v>304.48</v>
          </cell>
          <cell r="G610">
            <v>39385</v>
          </cell>
          <cell r="H610">
            <v>39386</v>
          </cell>
        </row>
        <row r="611">
          <cell r="A611" t="str">
            <v>R2-009JJ-E004</v>
          </cell>
          <cell r="B611" t="str">
            <v>MATRIX SERVICE INC.</v>
          </cell>
          <cell r="C611" t="str">
            <v>CONTR SRV AGMT - M/R</v>
          </cell>
          <cell r="D611" t="str">
            <v>69186,C52590,2.0         FNID</v>
          </cell>
          <cell r="E611" t="str">
            <v>193767</v>
          </cell>
          <cell r="F611">
            <v>413.26</v>
          </cell>
          <cell r="G611">
            <v>39385</v>
          </cell>
          <cell r="H611">
            <v>39386</v>
          </cell>
        </row>
        <row r="612">
          <cell r="A612" t="str">
            <v>R2-009JJ-E004</v>
          </cell>
          <cell r="B612" t="str">
            <v>MATRIX SERVICE INC.</v>
          </cell>
          <cell r="C612" t="str">
            <v>CONTR SRV AGMT - M/R</v>
          </cell>
          <cell r="D612" t="str">
            <v>69998,C52590,12.0        FNID</v>
          </cell>
          <cell r="E612" t="str">
            <v>193767</v>
          </cell>
          <cell r="F612">
            <v>96.57</v>
          </cell>
          <cell r="G612">
            <v>39385</v>
          </cell>
          <cell r="H612">
            <v>39386</v>
          </cell>
        </row>
        <row r="613">
          <cell r="A613" t="str">
            <v>R2-009JJ-E004</v>
          </cell>
          <cell r="B613" t="str">
            <v>MATRIX SERVICE INC.</v>
          </cell>
          <cell r="C613" t="str">
            <v>CONTR SRV AGMT - M/R</v>
          </cell>
          <cell r="D613" t="str">
            <v>69918,C52590,20.0        FNID</v>
          </cell>
          <cell r="E613" t="str">
            <v>193767</v>
          </cell>
          <cell r="F613">
            <v>20.49</v>
          </cell>
          <cell r="G613">
            <v>39385</v>
          </cell>
          <cell r="H613">
            <v>39386</v>
          </cell>
        </row>
        <row r="614">
          <cell r="A614" t="str">
            <v>R2-009JJ-E004</v>
          </cell>
          <cell r="B614" t="str">
            <v>MATRIX SERVICE INC.</v>
          </cell>
          <cell r="C614" t="str">
            <v>CONTR SRV AGMT - M/R</v>
          </cell>
          <cell r="D614" t="str">
            <v>69186,C52590,2.0         FNID</v>
          </cell>
          <cell r="E614" t="str">
            <v>194638</v>
          </cell>
          <cell r="F614">
            <v>8128.43</v>
          </cell>
          <cell r="G614">
            <v>39391</v>
          </cell>
          <cell r="H614">
            <v>39393</v>
          </cell>
        </row>
        <row r="615">
          <cell r="A615" t="str">
            <v>R2-009JJ-E004</v>
          </cell>
          <cell r="B615" t="str">
            <v>MATRIX SERVICE INC.</v>
          </cell>
          <cell r="C615" t="str">
            <v>CONTR SRV AGMT - M/R</v>
          </cell>
          <cell r="D615" t="str">
            <v>69186,C52590,2.0         FNID</v>
          </cell>
          <cell r="E615" t="str">
            <v>194639</v>
          </cell>
          <cell r="F615">
            <v>456.73</v>
          </cell>
          <cell r="G615">
            <v>39391</v>
          </cell>
          <cell r="H615">
            <v>39393</v>
          </cell>
        </row>
        <row r="616">
          <cell r="A616" t="str">
            <v>R2-009JJ-E004</v>
          </cell>
          <cell r="B616" t="str">
            <v>MATRIX SERVICE INC.</v>
          </cell>
          <cell r="C616" t="str">
            <v>CONTR SRV AGMT - M/R</v>
          </cell>
          <cell r="D616" t="str">
            <v>69186,C52590,2.0         FNID</v>
          </cell>
          <cell r="E616" t="str">
            <v>195506</v>
          </cell>
          <cell r="F616">
            <v>11283.94</v>
          </cell>
          <cell r="G616">
            <v>39393</v>
          </cell>
          <cell r="H616">
            <v>39401</v>
          </cell>
        </row>
        <row r="617">
          <cell r="A617" t="str">
            <v>R2-009JJ-E004</v>
          </cell>
          <cell r="B617" t="str">
            <v>MATRIX SERVICE INC.</v>
          </cell>
          <cell r="C617" t="str">
            <v>CONTR SRV AGMT - M/R</v>
          </cell>
          <cell r="D617" t="str">
            <v>69186,C52590,2.0         FNID</v>
          </cell>
          <cell r="E617" t="str">
            <v>195508</v>
          </cell>
          <cell r="F617">
            <v>609</v>
          </cell>
          <cell r="G617">
            <v>39393</v>
          </cell>
          <cell r="H617">
            <v>39401</v>
          </cell>
        </row>
        <row r="618">
          <cell r="A618" t="str">
            <v>R2-009JJ-E004</v>
          </cell>
          <cell r="B618" t="str">
            <v>MATRIX SERVICE INC.</v>
          </cell>
          <cell r="C618" t="str">
            <v>CONTR SRV AGMT - M/R</v>
          </cell>
          <cell r="D618" t="str">
            <v>69186,C52590,2.0         FNID</v>
          </cell>
          <cell r="E618" t="str">
            <v>196296</v>
          </cell>
          <cell r="F618">
            <v>12111.22</v>
          </cell>
          <cell r="G618">
            <v>39400</v>
          </cell>
          <cell r="H618">
            <v>39406</v>
          </cell>
        </row>
        <row r="619">
          <cell r="A619" t="str">
            <v>R2-009JJ-E004</v>
          </cell>
          <cell r="B619" t="str">
            <v>MATRIX SERVICE INC.</v>
          </cell>
          <cell r="C619" t="str">
            <v>CONTR SRV AGMT - M/R</v>
          </cell>
          <cell r="D619" t="str">
            <v>69186,C52590,2.0         FNID</v>
          </cell>
          <cell r="E619" t="str">
            <v>196297</v>
          </cell>
          <cell r="F619">
            <v>456.73</v>
          </cell>
          <cell r="G619">
            <v>39400</v>
          </cell>
          <cell r="H619">
            <v>39406</v>
          </cell>
        </row>
        <row r="620">
          <cell r="A620" t="str">
            <v>R2-009JJ-E004</v>
          </cell>
          <cell r="B620" t="str">
            <v>MATRIX SERVICE INC.</v>
          </cell>
          <cell r="C620" t="str">
            <v>CONTR SRV AGMT - M/R</v>
          </cell>
          <cell r="D620" t="str">
            <v>69186,C52590,2.0         FNID</v>
          </cell>
          <cell r="E620" t="str">
            <v>196971</v>
          </cell>
          <cell r="F620">
            <v>8065.46</v>
          </cell>
          <cell r="G620">
            <v>39405</v>
          </cell>
          <cell r="H620">
            <v>39414</v>
          </cell>
        </row>
        <row r="621">
          <cell r="A621" t="str">
            <v>R2-009JJ-E004</v>
          </cell>
          <cell r="B621" t="str">
            <v>MATRIX SERVICE INC.</v>
          </cell>
          <cell r="C621" t="str">
            <v>CONTR SRV AGMT - M/R</v>
          </cell>
          <cell r="D621" t="str">
            <v>69186,C52590,2.0         FNID</v>
          </cell>
          <cell r="E621" t="str">
            <v>196972</v>
          </cell>
          <cell r="F621">
            <v>456.73</v>
          </cell>
          <cell r="G621">
            <v>39405</v>
          </cell>
          <cell r="H621">
            <v>39414</v>
          </cell>
        </row>
        <row r="622">
          <cell r="A622" t="str">
            <v>R2-009JJ-E004</v>
          </cell>
          <cell r="B622" t="str">
            <v>MATRIX SERVICE INC.</v>
          </cell>
          <cell r="C622" t="str">
            <v>CONTR SRV AGMT - M/R</v>
          </cell>
          <cell r="D622" t="str">
            <v>69186,C52590,2.0         FNID</v>
          </cell>
          <cell r="E622" t="str">
            <v>197727</v>
          </cell>
          <cell r="F622">
            <v>5679.62</v>
          </cell>
          <cell r="G622">
            <v>39414</v>
          </cell>
          <cell r="H622">
            <v>39421</v>
          </cell>
        </row>
        <row r="623">
          <cell r="A623" t="str">
            <v>R2-009JJ-E004</v>
          </cell>
          <cell r="B623" t="str">
            <v>MATRIX SERVICE INC.</v>
          </cell>
          <cell r="C623" t="str">
            <v>CONTR SRV AGMT - M/R</v>
          </cell>
          <cell r="D623" t="str">
            <v>69186,C52590,2.0         FNID</v>
          </cell>
          <cell r="E623" t="str">
            <v>197730</v>
          </cell>
          <cell r="F623">
            <v>304.49</v>
          </cell>
          <cell r="G623">
            <v>39414</v>
          </cell>
          <cell r="H623">
            <v>39421</v>
          </cell>
        </row>
        <row r="624">
          <cell r="A624" t="str">
            <v>R2-009JJ-E004</v>
          </cell>
          <cell r="B624" t="str">
            <v>MATRIX SERVICE INC.</v>
          </cell>
          <cell r="C624" t="str">
            <v>CONTR SRV AGMT - M/R</v>
          </cell>
          <cell r="D624" t="str">
            <v>69186,C52590,2.0         FNID</v>
          </cell>
          <cell r="E624" t="str">
            <v>198619</v>
          </cell>
          <cell r="F624">
            <v>6277.83</v>
          </cell>
          <cell r="G624">
            <v>39426</v>
          </cell>
          <cell r="H624">
            <v>39428</v>
          </cell>
        </row>
        <row r="625">
          <cell r="A625" t="str">
            <v>R2-009JJ-E004</v>
          </cell>
          <cell r="B625" t="str">
            <v>MATRIX SERVICE INC.</v>
          </cell>
          <cell r="C625" t="str">
            <v>CONTR SRV AGMT - M/R</v>
          </cell>
          <cell r="D625" t="str">
            <v>69186,C52590,2.0         FNID</v>
          </cell>
          <cell r="E625" t="str">
            <v>198620</v>
          </cell>
          <cell r="F625">
            <v>456.73</v>
          </cell>
          <cell r="G625">
            <v>39426</v>
          </cell>
          <cell r="H625">
            <v>39428</v>
          </cell>
        </row>
        <row r="626">
          <cell r="A626" t="str">
            <v>R2-009JJ-E004</v>
          </cell>
          <cell r="B626" t="str">
            <v>MATRIX SERVICE INC.</v>
          </cell>
          <cell r="C626" t="str">
            <v>CONTR SRV AGMT - M/R</v>
          </cell>
          <cell r="D626" t="str">
            <v>69186,C52590,2.0         FNID</v>
          </cell>
          <cell r="E626" t="str">
            <v>198622</v>
          </cell>
          <cell r="F626">
            <v>1086.83</v>
          </cell>
          <cell r="G626">
            <v>39426</v>
          </cell>
          <cell r="H626">
            <v>39428</v>
          </cell>
        </row>
        <row r="627">
          <cell r="A627" t="str">
            <v>R2-009JJ-E004</v>
          </cell>
          <cell r="B627" t="str">
            <v>MATRIX SERVICE INC.</v>
          </cell>
          <cell r="C627" t="str">
            <v>CONTR SRV AGMT - M/R</v>
          </cell>
          <cell r="D627" t="str">
            <v>69186,C52590,2.0         FNID</v>
          </cell>
          <cell r="E627" t="str">
            <v>199297</v>
          </cell>
          <cell r="F627">
            <v>11112.88</v>
          </cell>
          <cell r="G627">
            <v>39428</v>
          </cell>
          <cell r="H627">
            <v>39434</v>
          </cell>
        </row>
        <row r="628">
          <cell r="A628" t="str">
            <v>R2-009JJ-E004</v>
          </cell>
          <cell r="B628" t="str">
            <v>MATRIX SERVICE INC.</v>
          </cell>
          <cell r="C628" t="str">
            <v>CONTR SRV AGMT - M/R</v>
          </cell>
          <cell r="D628" t="str">
            <v>69186,C52590,2.0         FNID</v>
          </cell>
          <cell r="E628" t="str">
            <v>199299</v>
          </cell>
          <cell r="F628">
            <v>456.73</v>
          </cell>
          <cell r="G628">
            <v>39428</v>
          </cell>
          <cell r="H628">
            <v>39434</v>
          </cell>
        </row>
        <row r="629">
          <cell r="A629" t="str">
            <v>R2-009JJ-E004</v>
          </cell>
          <cell r="B629" t="str">
            <v>MATRIX SERVICE INC.</v>
          </cell>
          <cell r="C629" t="str">
            <v>CONTR SRV AGMT - M/R</v>
          </cell>
          <cell r="D629" t="str">
            <v>69186,C52590,2.0         FNID</v>
          </cell>
          <cell r="E629" t="str">
            <v>199788</v>
          </cell>
          <cell r="F629">
            <v>10206.459999999999</v>
          </cell>
          <cell r="G629">
            <v>39435</v>
          </cell>
          <cell r="H629">
            <v>39437</v>
          </cell>
        </row>
        <row r="630">
          <cell r="A630" t="str">
            <v>R2-009JJ-E004</v>
          </cell>
          <cell r="B630" t="str">
            <v>MATRIX SERVICE INC.</v>
          </cell>
          <cell r="C630" t="str">
            <v>CONTR SRV AGMT - M/R</v>
          </cell>
          <cell r="D630" t="str">
            <v>69186,C52590,2.0         FNID</v>
          </cell>
          <cell r="E630" t="str">
            <v>199790</v>
          </cell>
          <cell r="F630">
            <v>609.01</v>
          </cell>
          <cell r="G630">
            <v>39435</v>
          </cell>
          <cell r="H630">
            <v>39437</v>
          </cell>
        </row>
        <row r="631">
          <cell r="A631" t="str">
            <v>R2-009JJ-E004</v>
          </cell>
          <cell r="B631" t="str">
            <v>MATRIX SERVICE INC.</v>
          </cell>
          <cell r="C631" t="str">
            <v>CONTR SRV AGMT - M/R</v>
          </cell>
          <cell r="D631" t="str">
            <v>69186,C52590,2.0         FNID</v>
          </cell>
          <cell r="E631" t="str">
            <v>199931</v>
          </cell>
          <cell r="F631">
            <v>169.42</v>
          </cell>
          <cell r="G631">
            <v>39433</v>
          </cell>
          <cell r="H631">
            <v>39440</v>
          </cell>
        </row>
        <row r="632">
          <cell r="A632" t="str">
            <v>R2-009JJ-E004</v>
          </cell>
          <cell r="B632" t="str">
            <v>MATRIX SERVICE INC.</v>
          </cell>
          <cell r="C632" t="str">
            <v>CONTR SRV AGMT - M/R</v>
          </cell>
          <cell r="D632" t="str">
            <v>69186,C52590,2.0         FNID</v>
          </cell>
          <cell r="E632" t="str">
            <v>200269</v>
          </cell>
          <cell r="F632">
            <v>8198.17</v>
          </cell>
          <cell r="G632">
            <v>39440</v>
          </cell>
          <cell r="H632">
            <v>39443</v>
          </cell>
        </row>
        <row r="633">
          <cell r="A633" t="str">
            <v>R2-009JJ-E004</v>
          </cell>
          <cell r="B633" t="str">
            <v>MATRIX SERVICE INC.</v>
          </cell>
          <cell r="C633" t="str">
            <v>CONTR SRV AGMT - M/R</v>
          </cell>
          <cell r="D633" t="str">
            <v>69186,C52590,2.0         FNID</v>
          </cell>
          <cell r="E633" t="str">
            <v>200270</v>
          </cell>
          <cell r="F633">
            <v>609.01</v>
          </cell>
          <cell r="G633">
            <v>39440</v>
          </cell>
          <cell r="H633">
            <v>39443</v>
          </cell>
        </row>
        <row r="634">
          <cell r="A634" t="str">
            <v>R2-009JJ-E004</v>
          </cell>
          <cell r="B634" t="str">
            <v>MATRIX SERVICE INC.</v>
          </cell>
          <cell r="C634" t="str">
            <v>CONTR SRV AGMT - M/R</v>
          </cell>
          <cell r="D634" t="str">
            <v>69186,C52590,2.0         FNID</v>
          </cell>
          <cell r="E634" t="str">
            <v>200936</v>
          </cell>
          <cell r="F634">
            <v>4111.25</v>
          </cell>
          <cell r="G634">
            <v>39447</v>
          </cell>
          <cell r="H634">
            <v>39450</v>
          </cell>
        </row>
        <row r="635">
          <cell r="A635" t="str">
            <v>R2-009JJ-E004</v>
          </cell>
          <cell r="B635" t="str">
            <v>MATRIX SERVICE INC.</v>
          </cell>
          <cell r="C635" t="str">
            <v>CONTR SRV AGMT - M/R</v>
          </cell>
          <cell r="D635" t="str">
            <v>69186,C52590,2.0         FNID</v>
          </cell>
          <cell r="E635" t="str">
            <v>200937</v>
          </cell>
          <cell r="F635">
            <v>304.5</v>
          </cell>
          <cell r="G635">
            <v>39447</v>
          </cell>
          <cell r="H635">
            <v>39450</v>
          </cell>
        </row>
        <row r="636">
          <cell r="A636" t="str">
            <v>R2-009JJ-E004</v>
          </cell>
          <cell r="B636" t="str">
            <v>MATRIX SERVICE INC.</v>
          </cell>
          <cell r="C636" t="str">
            <v>CONTR SRV AGMT - M/R</v>
          </cell>
          <cell r="D636" t="str">
            <v>69186,C52590,2.0         FNID</v>
          </cell>
          <cell r="E636" t="str">
            <v>202019</v>
          </cell>
          <cell r="F636">
            <v>7023.22</v>
          </cell>
          <cell r="G636">
            <v>39456</v>
          </cell>
          <cell r="H636">
            <v>39463</v>
          </cell>
        </row>
        <row r="637">
          <cell r="A637" t="str">
            <v>R2-009JJ-E004</v>
          </cell>
          <cell r="B637" t="str">
            <v>MATRIX SERVICE INC.</v>
          </cell>
          <cell r="C637" t="str">
            <v>CONTR SRV AGMT - M/R</v>
          </cell>
          <cell r="D637" t="str">
            <v>69186,C52590,2.0         FNID</v>
          </cell>
          <cell r="E637" t="str">
            <v>202020</v>
          </cell>
          <cell r="F637">
            <v>456.74</v>
          </cell>
          <cell r="G637">
            <v>39456</v>
          </cell>
          <cell r="H637">
            <v>39463</v>
          </cell>
        </row>
        <row r="638">
          <cell r="B638" t="str">
            <v>MATRIX SERVICE INC.</v>
          </cell>
        </row>
        <row r="639">
          <cell r="A639" t="str">
            <v>R2-009JJ-E004</v>
          </cell>
          <cell r="B639" t="str">
            <v>MORSE STEEL SERVICE</v>
          </cell>
          <cell r="C639" t="str">
            <v>REPAIR MTL &amp; SUPPLY</v>
          </cell>
          <cell r="D639" t="str">
            <v>69186,C60882,1.0         FNID320186114</v>
          </cell>
          <cell r="E639" t="str">
            <v>194037</v>
          </cell>
          <cell r="F639">
            <v>622.89</v>
          </cell>
          <cell r="G639">
            <v>39373</v>
          </cell>
          <cell r="H639">
            <v>39387</v>
          </cell>
        </row>
        <row r="640">
          <cell r="B640" t="str">
            <v>MORSE STEEL SERVICE</v>
          </cell>
        </row>
        <row r="641">
          <cell r="A641" t="str">
            <v>R2-009JJ-E004</v>
          </cell>
          <cell r="B641" t="str">
            <v>NORTHWEST CASCADE</v>
          </cell>
          <cell r="C641" t="str">
            <v>CONTR SRV AGMT - M/R</v>
          </cell>
          <cell r="D641" t="str">
            <v>69186,C53079,12.0        FNID</v>
          </cell>
          <cell r="E641" t="str">
            <v>183155</v>
          </cell>
          <cell r="F641">
            <v>469</v>
          </cell>
          <cell r="G641">
            <v>39259</v>
          </cell>
          <cell r="H641">
            <v>39274</v>
          </cell>
        </row>
        <row r="642">
          <cell r="A642" t="str">
            <v>R2-009JJ-E004</v>
          </cell>
          <cell r="B642" t="str">
            <v>NORTHWEST CASCADE</v>
          </cell>
          <cell r="C642" t="str">
            <v>CONTR SRV AGMT - M/R</v>
          </cell>
          <cell r="D642" t="str">
            <v>69186,C53079,12.0        FNID</v>
          </cell>
          <cell r="E642" t="str">
            <v>186027</v>
          </cell>
          <cell r="F642">
            <v>469</v>
          </cell>
          <cell r="G642">
            <v>39301</v>
          </cell>
          <cell r="H642">
            <v>39309</v>
          </cell>
        </row>
        <row r="643">
          <cell r="A643" t="str">
            <v>R2-009JJ-E004</v>
          </cell>
          <cell r="B643" t="str">
            <v>NORTHWEST CASCADE</v>
          </cell>
          <cell r="C643" t="str">
            <v>CONTR SRV AGMT - M/R</v>
          </cell>
          <cell r="D643" t="str">
            <v>69186,C53079,12.0        FNID</v>
          </cell>
          <cell r="E643" t="str">
            <v>187632</v>
          </cell>
          <cell r="F643">
            <v>469</v>
          </cell>
          <cell r="G643">
            <v>39322</v>
          </cell>
          <cell r="H643">
            <v>39329</v>
          </cell>
        </row>
        <row r="644">
          <cell r="A644" t="str">
            <v>R2-009JJ-E004</v>
          </cell>
          <cell r="B644" t="str">
            <v>NORTHWEST CASCADE</v>
          </cell>
          <cell r="C644" t="str">
            <v>CONTR SRV AGMT - M/R</v>
          </cell>
          <cell r="D644" t="str">
            <v>69186,C53079,12.0        FNID</v>
          </cell>
          <cell r="E644" t="str">
            <v>189043</v>
          </cell>
          <cell r="F644">
            <v>469</v>
          </cell>
          <cell r="G644">
            <v>39322</v>
          </cell>
          <cell r="H644">
            <v>39343</v>
          </cell>
        </row>
        <row r="645">
          <cell r="A645" t="str">
            <v>R2-009JJ-E004</v>
          </cell>
          <cell r="B645" t="str">
            <v>NORTHWEST CASCADE</v>
          </cell>
          <cell r="C645" t="str">
            <v>CONTR SRV AGMT - M/R</v>
          </cell>
          <cell r="D645" t="str">
            <v>69186,C53079,12.0        FNID</v>
          </cell>
          <cell r="E645" t="str">
            <v>191231</v>
          </cell>
          <cell r="F645">
            <v>469</v>
          </cell>
          <cell r="G645">
            <v>39360</v>
          </cell>
          <cell r="H645">
            <v>39365</v>
          </cell>
        </row>
        <row r="646">
          <cell r="A646" t="str">
            <v>R2-009JJ-E004</v>
          </cell>
          <cell r="B646" t="str">
            <v>NORTHWEST CASCADE</v>
          </cell>
          <cell r="C646" t="str">
            <v>CONTR SRV AGMT - M/R</v>
          </cell>
          <cell r="D646" t="str">
            <v>69186,C53079,12.0        FNID</v>
          </cell>
          <cell r="E646" t="str">
            <v>196351</v>
          </cell>
          <cell r="F646">
            <v>469</v>
          </cell>
          <cell r="G646">
            <v>39399</v>
          </cell>
          <cell r="H646">
            <v>39406</v>
          </cell>
        </row>
        <row r="647">
          <cell r="A647" t="str">
            <v>R2-009JJ-E004</v>
          </cell>
          <cell r="B647" t="str">
            <v>NORTHWEST CASCADE</v>
          </cell>
          <cell r="C647" t="str">
            <v>CONTR SRV AGMT - M/R</v>
          </cell>
          <cell r="D647" t="str">
            <v>69186,C53079,12.0        FNID</v>
          </cell>
          <cell r="E647" t="str">
            <v>199404</v>
          </cell>
          <cell r="F647">
            <v>469</v>
          </cell>
          <cell r="G647">
            <v>39427</v>
          </cell>
          <cell r="H647">
            <v>39434</v>
          </cell>
        </row>
        <row r="648">
          <cell r="A648" t="str">
            <v>R2-009JJ-E004</v>
          </cell>
          <cell r="B648" t="str">
            <v>NORTHWEST CASCADE</v>
          </cell>
          <cell r="C648" t="str">
            <v>CONTR SRV AGMT - M/R</v>
          </cell>
          <cell r="D648" t="str">
            <v>69186,C53079,12.0        FNID</v>
          </cell>
          <cell r="E648" t="str">
            <v>201475</v>
          </cell>
          <cell r="F648">
            <v>469</v>
          </cell>
          <cell r="G648">
            <v>39451</v>
          </cell>
          <cell r="H648">
            <v>39455</v>
          </cell>
        </row>
        <row r="649">
          <cell r="B649" t="str">
            <v>NORTHWEST CASCADE</v>
          </cell>
        </row>
        <row r="650">
          <cell r="A650" t="str">
            <v>R2-009JJ-E004</v>
          </cell>
          <cell r="B650" t="str">
            <v>OFFICE SUPPLIES</v>
          </cell>
          <cell r="C650" t="str">
            <v>REPAIR MTL &amp; SUPPLY</v>
          </cell>
          <cell r="D650" t="str">
            <v>69186,,0.0</v>
          </cell>
          <cell r="E650" t="str">
            <v>8178569</v>
          </cell>
          <cell r="F650">
            <v>106.72</v>
          </cell>
          <cell r="G650">
            <v>39342</v>
          </cell>
          <cell r="H650">
            <v>39342</v>
          </cell>
        </row>
        <row r="651">
          <cell r="A651" t="str">
            <v>R2-009JJ-E004</v>
          </cell>
          <cell r="B651" t="str">
            <v>OFFICE SUPPLIES</v>
          </cell>
          <cell r="C651" t="str">
            <v>REPAIR MTL &amp; SUPPLY</v>
          </cell>
          <cell r="D651" t="str">
            <v>69186,,0.0</v>
          </cell>
          <cell r="E651" t="str">
            <v>8178574</v>
          </cell>
          <cell r="F651">
            <v>59.7</v>
          </cell>
          <cell r="G651">
            <v>39342</v>
          </cell>
          <cell r="H651">
            <v>39342</v>
          </cell>
        </row>
        <row r="652">
          <cell r="A652" t="str">
            <v>R2-009JJ-E004</v>
          </cell>
          <cell r="B652" t="str">
            <v>OFFICE SUPPLIES</v>
          </cell>
          <cell r="C652" t="str">
            <v>REPAIR MTL &amp; SUPPLY</v>
          </cell>
          <cell r="D652" t="str">
            <v>69186,,0.0</v>
          </cell>
          <cell r="E652" t="str">
            <v>8178576</v>
          </cell>
          <cell r="F652">
            <v>280.01</v>
          </cell>
          <cell r="G652">
            <v>39342</v>
          </cell>
          <cell r="H652">
            <v>39342</v>
          </cell>
        </row>
        <row r="653">
          <cell r="A653" t="str">
            <v>R2-009JJ-E004</v>
          </cell>
          <cell r="B653" t="str">
            <v>OFFICE SUPPLIES</v>
          </cell>
          <cell r="C653" t="str">
            <v>REPAIR MTL &amp; SUPPLY</v>
          </cell>
          <cell r="D653" t="str">
            <v>69186,,0.0</v>
          </cell>
          <cell r="E653" t="str">
            <v>8318306</v>
          </cell>
          <cell r="F653">
            <v>203.93</v>
          </cell>
          <cell r="G653">
            <v>39392</v>
          </cell>
          <cell r="H653">
            <v>39392</v>
          </cell>
        </row>
        <row r="654">
          <cell r="A654" t="str">
            <v>R2-009JJ-E004</v>
          </cell>
          <cell r="B654" t="str">
            <v>OFFICE SUPPLIES</v>
          </cell>
          <cell r="C654" t="str">
            <v>REPAIR MTL &amp; SUPPLY</v>
          </cell>
          <cell r="D654" t="str">
            <v>69186,,0.0</v>
          </cell>
          <cell r="E654" t="str">
            <v>8318309</v>
          </cell>
          <cell r="F654">
            <v>235.01</v>
          </cell>
          <cell r="G654">
            <v>39392</v>
          </cell>
          <cell r="H654">
            <v>39392</v>
          </cell>
        </row>
        <row r="655">
          <cell r="B655" t="str">
            <v>OFFICE SUPPLIES</v>
          </cell>
        </row>
        <row r="656">
          <cell r="A656" t="str">
            <v>R2-009JJ-E004</v>
          </cell>
          <cell r="B656" t="str">
            <v>OSO LUMBER &amp; HARDWARE INC</v>
          </cell>
          <cell r="C656" t="str">
            <v>REPAIR MTL &amp; SUPPLY</v>
          </cell>
          <cell r="D656" t="str">
            <v>69918,C59882,1.0         FNID156812370</v>
          </cell>
          <cell r="E656" t="str">
            <v>191427</v>
          </cell>
          <cell r="F656">
            <v>740.4</v>
          </cell>
          <cell r="G656">
            <v>39336</v>
          </cell>
          <cell r="H656">
            <v>39371</v>
          </cell>
        </row>
        <row r="657">
          <cell r="A657" t="str">
            <v>R2-009JJ-E004</v>
          </cell>
          <cell r="B657" t="str">
            <v>OSO LUMBER &amp; HARDWARE INC</v>
          </cell>
          <cell r="C657" t="str">
            <v>REPAIR MTL &amp; SUPPLY</v>
          </cell>
          <cell r="D657" t="str">
            <v>69186,C61268,1.0         FNID320540381</v>
          </cell>
          <cell r="E657" t="str">
            <v>195198</v>
          </cell>
          <cell r="F657">
            <v>1004.51</v>
          </cell>
          <cell r="G657">
            <v>39385</v>
          </cell>
          <cell r="H657">
            <v>39399</v>
          </cell>
        </row>
        <row r="658">
          <cell r="A658" t="str">
            <v>R2-009JJ-E004</v>
          </cell>
          <cell r="B658" t="str">
            <v>OSO LUMBER &amp; HARDWARE INC</v>
          </cell>
          <cell r="C658" t="str">
            <v>REPAIR MTL &amp; SUPPLY</v>
          </cell>
          <cell r="D658" t="str">
            <v>69186,C60961,1.0         FNID320540382</v>
          </cell>
          <cell r="E658" t="str">
            <v>195199</v>
          </cell>
          <cell r="F658">
            <v>1166.1199999999999</v>
          </cell>
          <cell r="G658">
            <v>39374</v>
          </cell>
          <cell r="H658">
            <v>39399</v>
          </cell>
        </row>
        <row r="659">
          <cell r="A659" t="str">
            <v>R2-009JJ-E004</v>
          </cell>
          <cell r="B659" t="str">
            <v>OSO LUMBER &amp; HARDWARE INC</v>
          </cell>
          <cell r="C659" t="str">
            <v>REPAIR MTL &amp; SUPPLY</v>
          </cell>
          <cell r="D659" t="str">
            <v>69186,C60961,2.0         FNID320540382</v>
          </cell>
          <cell r="E659" t="str">
            <v>195199</v>
          </cell>
          <cell r="F659">
            <v>760.97</v>
          </cell>
          <cell r="G659">
            <v>39374</v>
          </cell>
          <cell r="H659">
            <v>39399</v>
          </cell>
        </row>
        <row r="660">
          <cell r="B660" t="str">
            <v>OSO LUMBER &amp; HARDWARE INC</v>
          </cell>
        </row>
        <row r="661">
          <cell r="A661" t="str">
            <v>R2-009JJ-E004</v>
          </cell>
          <cell r="B661" t="str">
            <v>OTHER MATERIALS AND SUPPLIES</v>
          </cell>
          <cell r="C661" t="str">
            <v>REPAIR MTL &amp; SUPPLY</v>
          </cell>
          <cell r="D661" t="str">
            <v>69186,,0.0</v>
          </cell>
          <cell r="E661" t="str">
            <v>8089327</v>
          </cell>
          <cell r="F661">
            <v>4335.47</v>
          </cell>
          <cell r="G661">
            <v>39261</v>
          </cell>
          <cell r="H661">
            <v>39261</v>
          </cell>
        </row>
        <row r="662">
          <cell r="A662" t="str">
            <v>R2-009JJ-E004</v>
          </cell>
          <cell r="B662" t="str">
            <v>OTHER MATERIALS AND SUPPLIES</v>
          </cell>
          <cell r="C662" t="str">
            <v>REPAIR MTL &amp; SUPPLY</v>
          </cell>
          <cell r="D662" t="str">
            <v>69186,,0.0</v>
          </cell>
          <cell r="E662" t="str">
            <v>8089334</v>
          </cell>
          <cell r="F662">
            <v>74878.83</v>
          </cell>
          <cell r="G662">
            <v>39261</v>
          </cell>
          <cell r="H662">
            <v>39261</v>
          </cell>
        </row>
        <row r="663">
          <cell r="A663" t="str">
            <v>R2-009JJ-E004</v>
          </cell>
          <cell r="B663" t="str">
            <v>OTHER MATERIALS AND SUPPLIES</v>
          </cell>
          <cell r="C663" t="str">
            <v>REPAIR MTL &amp; SUPPLY</v>
          </cell>
          <cell r="D663" t="str">
            <v>69186,,0.0</v>
          </cell>
          <cell r="E663" t="str">
            <v>8090711</v>
          </cell>
          <cell r="F663">
            <v>29752.48</v>
          </cell>
          <cell r="G663">
            <v>39262</v>
          </cell>
          <cell r="H663">
            <v>39262</v>
          </cell>
        </row>
        <row r="664">
          <cell r="A664" t="str">
            <v>R2-009JJ-E004</v>
          </cell>
          <cell r="B664" t="str">
            <v>OTHER MATERIALS AND SUPPLIES</v>
          </cell>
          <cell r="C664" t="str">
            <v>REPAIR MTL &amp; SUPPLY</v>
          </cell>
          <cell r="D664" t="str">
            <v>69995,,0.0</v>
          </cell>
          <cell r="E664" t="str">
            <v>8177383</v>
          </cell>
          <cell r="F664">
            <v>29.6</v>
          </cell>
          <cell r="G664">
            <v>39342</v>
          </cell>
          <cell r="H664">
            <v>39342</v>
          </cell>
        </row>
        <row r="665">
          <cell r="A665" t="str">
            <v>R2-009JJ-E004</v>
          </cell>
          <cell r="B665" t="str">
            <v>OTHER MATERIALS AND SUPPLIES</v>
          </cell>
          <cell r="C665" t="str">
            <v>REPAIR MTL &amp; SUPPLY</v>
          </cell>
          <cell r="D665" t="str">
            <v>69186,,0.0</v>
          </cell>
          <cell r="E665" t="str">
            <v>8177640</v>
          </cell>
          <cell r="F665">
            <v>7.89</v>
          </cell>
          <cell r="G665">
            <v>39342</v>
          </cell>
          <cell r="H665">
            <v>39342</v>
          </cell>
        </row>
        <row r="666">
          <cell r="A666" t="str">
            <v>R2-009JJ-E004</v>
          </cell>
          <cell r="B666" t="str">
            <v>OTHER MATERIALS AND SUPPLIES</v>
          </cell>
          <cell r="C666" t="str">
            <v>REPAIR MTL &amp; SUPPLY</v>
          </cell>
          <cell r="D666" t="str">
            <v>69186,,0.0</v>
          </cell>
          <cell r="E666" t="str">
            <v>8177757</v>
          </cell>
          <cell r="F666">
            <v>11.84</v>
          </cell>
          <cell r="G666">
            <v>39342</v>
          </cell>
          <cell r="H666">
            <v>39342</v>
          </cell>
        </row>
        <row r="667">
          <cell r="A667" t="str">
            <v>R2-009JJ-E004</v>
          </cell>
          <cell r="B667" t="str">
            <v>OTHER MATERIALS AND SUPPLIES</v>
          </cell>
          <cell r="C667" t="str">
            <v>REPAIR MTL &amp; SUPPLY</v>
          </cell>
          <cell r="D667" t="str">
            <v>69186,,0.0</v>
          </cell>
          <cell r="E667" t="str">
            <v>8177957</v>
          </cell>
          <cell r="F667">
            <v>84.21</v>
          </cell>
          <cell r="G667">
            <v>39342</v>
          </cell>
          <cell r="H667">
            <v>39342</v>
          </cell>
        </row>
        <row r="668">
          <cell r="A668" t="str">
            <v>R2-009JJ-E004</v>
          </cell>
          <cell r="B668" t="str">
            <v>OTHER MATERIALS AND SUPPLIES</v>
          </cell>
          <cell r="C668" t="str">
            <v>REPAIR MTL &amp; SUPPLY</v>
          </cell>
          <cell r="D668" t="str">
            <v>69186,,0.0</v>
          </cell>
          <cell r="E668" t="str">
            <v>8178433</v>
          </cell>
          <cell r="F668">
            <v>36.700000000000003</v>
          </cell>
          <cell r="G668">
            <v>39342</v>
          </cell>
          <cell r="H668">
            <v>39342</v>
          </cell>
        </row>
        <row r="669">
          <cell r="A669" t="str">
            <v>R2-009JJ-E004</v>
          </cell>
          <cell r="B669" t="str">
            <v>OTHER MATERIALS AND SUPPLIES</v>
          </cell>
          <cell r="C669" t="str">
            <v>REPAIR MTL &amp; SUPPLY</v>
          </cell>
          <cell r="D669" t="str">
            <v>69186,,0.0</v>
          </cell>
          <cell r="E669" t="str">
            <v>8215115</v>
          </cell>
          <cell r="F669">
            <v>7.68</v>
          </cell>
          <cell r="G669">
            <v>39358</v>
          </cell>
          <cell r="H669">
            <v>39358</v>
          </cell>
        </row>
        <row r="670">
          <cell r="A670" t="str">
            <v>R2-009JJ-E004</v>
          </cell>
          <cell r="B670" t="str">
            <v>OTHER MATERIALS AND SUPPLIES</v>
          </cell>
          <cell r="C670" t="str">
            <v>REPAIR MTL &amp; SUPPLY</v>
          </cell>
          <cell r="D670" t="str">
            <v>69997,,0.0</v>
          </cell>
          <cell r="E670" t="str">
            <v>8215621</v>
          </cell>
          <cell r="F670">
            <v>2.61</v>
          </cell>
          <cell r="G670">
            <v>39358</v>
          </cell>
          <cell r="H670">
            <v>39358</v>
          </cell>
        </row>
        <row r="671">
          <cell r="A671" t="str">
            <v>R2-009JJ-E004</v>
          </cell>
          <cell r="B671" t="str">
            <v>OTHER MATERIALS AND SUPPLIES</v>
          </cell>
          <cell r="C671" t="str">
            <v>REPAIR MTL &amp; SUPPLY</v>
          </cell>
          <cell r="D671" t="str">
            <v>69186,,0.0</v>
          </cell>
          <cell r="E671" t="str">
            <v>8215657</v>
          </cell>
          <cell r="F671">
            <v>19.510000000000002</v>
          </cell>
          <cell r="G671">
            <v>39358</v>
          </cell>
          <cell r="H671">
            <v>39358</v>
          </cell>
        </row>
        <row r="672">
          <cell r="A672" t="str">
            <v>R2-009JJ-E004</v>
          </cell>
          <cell r="B672" t="str">
            <v>OTHER MATERIALS AND SUPPLIES</v>
          </cell>
          <cell r="C672" t="str">
            <v>REPAIR MTL &amp; SUPPLY</v>
          </cell>
          <cell r="D672" t="str">
            <v>69186,,0.0</v>
          </cell>
          <cell r="E672" t="str">
            <v>8215832</v>
          </cell>
          <cell r="F672">
            <v>65.83</v>
          </cell>
          <cell r="G672">
            <v>39358</v>
          </cell>
          <cell r="H672">
            <v>39358</v>
          </cell>
        </row>
        <row r="673">
          <cell r="A673" t="str">
            <v>R2-009JJ-E004</v>
          </cell>
          <cell r="B673" t="str">
            <v>OTHER MATERIALS AND SUPPLIES</v>
          </cell>
          <cell r="C673" t="str">
            <v>REPAIR MTL &amp; SUPPLY</v>
          </cell>
          <cell r="D673" t="str">
            <v>69997,,0.0</v>
          </cell>
          <cell r="E673" t="str">
            <v>8215953</v>
          </cell>
          <cell r="F673">
            <v>14.63</v>
          </cell>
          <cell r="G673">
            <v>39358</v>
          </cell>
          <cell r="H673">
            <v>39358</v>
          </cell>
        </row>
        <row r="674">
          <cell r="A674" t="str">
            <v>R2-009JJ-E004</v>
          </cell>
          <cell r="B674" t="str">
            <v>OTHER MATERIALS AND SUPPLIES</v>
          </cell>
          <cell r="C674" t="str">
            <v>REPAIR MTL &amp; SUPPLY</v>
          </cell>
          <cell r="D674" t="str">
            <v>69186,,0.0</v>
          </cell>
          <cell r="E674" t="str">
            <v>8216352</v>
          </cell>
          <cell r="F674">
            <v>494.59</v>
          </cell>
          <cell r="G674">
            <v>39358</v>
          </cell>
          <cell r="H674">
            <v>39358</v>
          </cell>
        </row>
        <row r="675">
          <cell r="A675" t="str">
            <v>R2-009JJ-E004</v>
          </cell>
          <cell r="B675" t="str">
            <v>OTHER MATERIALS AND SUPPLIES</v>
          </cell>
          <cell r="C675" t="str">
            <v>REPAIR MTL &amp; SUPPLY</v>
          </cell>
          <cell r="D675" t="str">
            <v>69997,,0.0</v>
          </cell>
          <cell r="E675" t="str">
            <v>8317258</v>
          </cell>
          <cell r="F675">
            <v>45.56</v>
          </cell>
          <cell r="G675">
            <v>39392</v>
          </cell>
          <cell r="H675">
            <v>39392</v>
          </cell>
        </row>
        <row r="676">
          <cell r="A676" t="str">
            <v>R2-009JJ-E004</v>
          </cell>
          <cell r="B676" t="str">
            <v>OTHER MATERIALS AND SUPPLIES</v>
          </cell>
          <cell r="C676" t="str">
            <v>REPAIR MTL &amp; SUPPLY</v>
          </cell>
          <cell r="D676" t="str">
            <v>69997,,0.0</v>
          </cell>
          <cell r="E676" t="str">
            <v>8317405</v>
          </cell>
          <cell r="F676">
            <v>8.32</v>
          </cell>
          <cell r="G676">
            <v>39392</v>
          </cell>
          <cell r="H676">
            <v>39392</v>
          </cell>
        </row>
        <row r="677">
          <cell r="A677" t="str">
            <v>R2-009JJ-E004</v>
          </cell>
          <cell r="B677" t="str">
            <v>OTHER MATERIALS AND SUPPLIES</v>
          </cell>
          <cell r="C677" t="str">
            <v>REPAIR MTL &amp; SUPPLY</v>
          </cell>
          <cell r="D677" t="str">
            <v>69918,,0.0</v>
          </cell>
          <cell r="E677" t="str">
            <v>8317756</v>
          </cell>
          <cell r="F677">
            <v>21.36</v>
          </cell>
          <cell r="G677">
            <v>39392</v>
          </cell>
          <cell r="H677">
            <v>39392</v>
          </cell>
        </row>
        <row r="678">
          <cell r="B678" t="str">
            <v>OTHER MATERIALS AND SUPPLIES</v>
          </cell>
        </row>
        <row r="679">
          <cell r="A679" t="str">
            <v>R2-009JJ-E004</v>
          </cell>
          <cell r="B679" t="str">
            <v>OTHER RENTALS</v>
          </cell>
          <cell r="C679" t="str">
            <v>CONTR SRV AGMT - M/R</v>
          </cell>
          <cell r="D679" t="str">
            <v>69186,,0.0</v>
          </cell>
          <cell r="E679" t="str">
            <v>8090702</v>
          </cell>
          <cell r="F679">
            <v>170651.83</v>
          </cell>
          <cell r="G679">
            <v>39262</v>
          </cell>
          <cell r="H679">
            <v>39262</v>
          </cell>
        </row>
        <row r="680">
          <cell r="B680" t="str">
            <v>OTHER RENTALS</v>
          </cell>
        </row>
        <row r="681">
          <cell r="A681" t="str">
            <v>R2-009JJ-E004</v>
          </cell>
          <cell r="B681" t="str">
            <v>PACIFIC MOBILE</v>
          </cell>
          <cell r="C681" t="str">
            <v>REPAIR MTL &amp; SUPPLY</v>
          </cell>
          <cell r="D681" t="str">
            <v>69186,C60545,3.0         FNID157039029</v>
          </cell>
          <cell r="E681" t="str">
            <v>192525</v>
          </cell>
          <cell r="F681">
            <v>308.95</v>
          </cell>
          <cell r="G681">
            <v>39359</v>
          </cell>
          <cell r="H681">
            <v>39378</v>
          </cell>
        </row>
        <row r="682">
          <cell r="A682" t="str">
            <v>R2-009JJ-E004</v>
          </cell>
          <cell r="B682" t="str">
            <v>PACIFIC MOBILE</v>
          </cell>
          <cell r="C682" t="str">
            <v>REPAIR MTL &amp; SUPPLY</v>
          </cell>
          <cell r="D682" t="str">
            <v>69186,C60545,1.0         FNID321518418</v>
          </cell>
          <cell r="E682" t="str">
            <v>200124</v>
          </cell>
          <cell r="F682">
            <v>1436.31</v>
          </cell>
          <cell r="G682">
            <v>39346</v>
          </cell>
          <cell r="H682">
            <v>39443</v>
          </cell>
        </row>
        <row r="683">
          <cell r="A683" t="str">
            <v>R2-009JJ-E004</v>
          </cell>
          <cell r="B683" t="str">
            <v>PACIFIC MOBILE</v>
          </cell>
          <cell r="C683" t="str">
            <v>REPAIR MTL &amp; SUPPLY</v>
          </cell>
          <cell r="D683" t="str">
            <v>69186,C60545,2.0         FNID321518418</v>
          </cell>
          <cell r="E683" t="str">
            <v>200124</v>
          </cell>
          <cell r="F683">
            <v>834.68</v>
          </cell>
          <cell r="G683">
            <v>39346</v>
          </cell>
          <cell r="H683">
            <v>39443</v>
          </cell>
        </row>
        <row r="684">
          <cell r="A684" t="str">
            <v>R2-009JJ-E004</v>
          </cell>
          <cell r="B684" t="str">
            <v>PACIFIC MOBILE</v>
          </cell>
          <cell r="C684" t="str">
            <v>REPAIR MTL &amp; SUPPLY</v>
          </cell>
          <cell r="D684" t="str">
            <v>69186,C62005,1.0         FNID321817000</v>
          </cell>
          <cell r="E684" t="str">
            <v>201697</v>
          </cell>
          <cell r="F684">
            <v>2659.75</v>
          </cell>
          <cell r="G684">
            <v>39387</v>
          </cell>
          <cell r="H684">
            <v>39457</v>
          </cell>
        </row>
        <row r="685">
          <cell r="A685" t="str">
            <v>R2-009JJ-E004</v>
          </cell>
          <cell r="B685" t="str">
            <v>PACIFIC MOBILE</v>
          </cell>
          <cell r="C685" t="str">
            <v>REPAIR MTL &amp; SUPPLY</v>
          </cell>
          <cell r="D685" t="str">
            <v>69186,C62005,2.0         FNID321817000</v>
          </cell>
          <cell r="E685" t="str">
            <v>201697</v>
          </cell>
          <cell r="F685">
            <v>712.06</v>
          </cell>
          <cell r="G685">
            <v>39387</v>
          </cell>
          <cell r="H685">
            <v>39457</v>
          </cell>
        </row>
        <row r="686">
          <cell r="A686" t="str">
            <v>R2-009JJ-E004</v>
          </cell>
          <cell r="B686" t="str">
            <v>PACIFIC MOBILE</v>
          </cell>
          <cell r="C686" t="str">
            <v>REPAIR MTL &amp; SUPPLY</v>
          </cell>
          <cell r="D686" t="str">
            <v>69186,C62005,3.0         FNID321817000</v>
          </cell>
          <cell r="E686" t="str">
            <v>201697</v>
          </cell>
          <cell r="F686">
            <v>206.45</v>
          </cell>
          <cell r="G686">
            <v>39387</v>
          </cell>
          <cell r="H686">
            <v>39457</v>
          </cell>
        </row>
        <row r="687">
          <cell r="A687" t="str">
            <v>R2-009JJ-E004</v>
          </cell>
          <cell r="B687" t="str">
            <v>PACIFIC MOBILE</v>
          </cell>
          <cell r="C687" t="str">
            <v>REPAIR MTL &amp; SUPPLY</v>
          </cell>
          <cell r="D687" t="str">
            <v>69186,C62005,4.0         FNID321817000</v>
          </cell>
          <cell r="E687" t="str">
            <v>201697</v>
          </cell>
          <cell r="F687">
            <v>278.58999999999997</v>
          </cell>
          <cell r="G687">
            <v>39387</v>
          </cell>
          <cell r="H687">
            <v>39457</v>
          </cell>
        </row>
        <row r="688">
          <cell r="A688" t="str">
            <v>R2-009JJ-E004</v>
          </cell>
          <cell r="B688" t="str">
            <v>PACIFIC MOBILE</v>
          </cell>
          <cell r="C688" t="str">
            <v>REPAIR MTL &amp; SUPPLY</v>
          </cell>
          <cell r="D688" t="str">
            <v>69186,C63127,1.0         FNID322147087</v>
          </cell>
          <cell r="E688" t="str">
            <v>202577</v>
          </cell>
          <cell r="F688">
            <v>963.69</v>
          </cell>
          <cell r="G688">
            <v>39428</v>
          </cell>
          <cell r="H688">
            <v>39470</v>
          </cell>
        </row>
        <row r="689">
          <cell r="A689" t="str">
            <v>R2-009JJ-E004</v>
          </cell>
          <cell r="B689" t="str">
            <v>PACIFIC MOBILE</v>
          </cell>
          <cell r="C689" t="str">
            <v>REPAIR MTL &amp; SUPPLY</v>
          </cell>
          <cell r="D689" t="str">
            <v>69186,C63127,2.0         FNID322147087</v>
          </cell>
          <cell r="E689" t="str">
            <v>202577</v>
          </cell>
          <cell r="F689">
            <v>257.99</v>
          </cell>
          <cell r="G689">
            <v>39428</v>
          </cell>
          <cell r="H689">
            <v>39470</v>
          </cell>
        </row>
        <row r="690">
          <cell r="A690" t="str">
            <v>R2-009JJ-E004</v>
          </cell>
          <cell r="B690" t="str">
            <v>PACIFIC MOBILE</v>
          </cell>
          <cell r="C690" t="str">
            <v>REPAIR MTL &amp; SUPPLY</v>
          </cell>
          <cell r="D690" t="str">
            <v>69186,C63127,3.0         FNID322147087</v>
          </cell>
          <cell r="E690" t="str">
            <v>202577</v>
          </cell>
          <cell r="F690">
            <v>91.16</v>
          </cell>
          <cell r="G690">
            <v>39428</v>
          </cell>
          <cell r="H690">
            <v>39470</v>
          </cell>
        </row>
        <row r="691">
          <cell r="A691" t="str">
            <v>R2-009JJ-E004</v>
          </cell>
          <cell r="B691" t="str">
            <v>PACIFIC MOBILE</v>
          </cell>
          <cell r="C691" t="str">
            <v>REPAIR MTL &amp; SUPPLY</v>
          </cell>
          <cell r="D691" t="str">
            <v>69186,C63127,4.0         FNID322147087</v>
          </cell>
          <cell r="E691" t="str">
            <v>202577</v>
          </cell>
          <cell r="F691">
            <v>278.58999999999997</v>
          </cell>
          <cell r="G691">
            <v>39428</v>
          </cell>
          <cell r="H691">
            <v>39470</v>
          </cell>
        </row>
        <row r="692">
          <cell r="B692" t="str">
            <v>PACIFIC MOBILE</v>
          </cell>
        </row>
        <row r="693">
          <cell r="A693" t="str">
            <v>R2-009JJ-E004</v>
          </cell>
          <cell r="B693" t="str">
            <v>POWERTEK ELECTRIC</v>
          </cell>
          <cell r="C693" t="str">
            <v>CONTR SRV AGMT - M/R</v>
          </cell>
          <cell r="D693" t="str">
            <v>69995,C58237,1.0         FNID</v>
          </cell>
          <cell r="E693" t="str">
            <v>183087</v>
          </cell>
          <cell r="F693">
            <v>623.76</v>
          </cell>
          <cell r="G693">
            <v>39266</v>
          </cell>
          <cell r="H693">
            <v>39274</v>
          </cell>
        </row>
        <row r="694">
          <cell r="A694" t="str">
            <v>R2-009JJ-E004</v>
          </cell>
          <cell r="B694" t="str">
            <v>POWERTEK ELECTRIC</v>
          </cell>
          <cell r="C694" t="str">
            <v>CONTR SRV AGMT - M/R</v>
          </cell>
          <cell r="D694" t="str">
            <v>69997,C58237,2.0         FNID</v>
          </cell>
          <cell r="E694" t="str">
            <v>183087</v>
          </cell>
          <cell r="F694">
            <v>2937.95</v>
          </cell>
          <cell r="G694">
            <v>39266</v>
          </cell>
          <cell r="H694">
            <v>39274</v>
          </cell>
        </row>
        <row r="695">
          <cell r="A695" t="str">
            <v>R2-009JJ-E004</v>
          </cell>
          <cell r="B695" t="str">
            <v>POWERTEK ELECTRIC</v>
          </cell>
          <cell r="C695" t="str">
            <v>CONTR SRV AGMT - M/R</v>
          </cell>
          <cell r="D695" t="str">
            <v>69995,C58237,1.0         FNID</v>
          </cell>
          <cell r="E695" t="str">
            <v>183092</v>
          </cell>
          <cell r="F695">
            <v>11.38</v>
          </cell>
          <cell r="G695">
            <v>39266</v>
          </cell>
          <cell r="H695">
            <v>39274</v>
          </cell>
        </row>
        <row r="696">
          <cell r="A696" t="str">
            <v>R2-009JJ-E004</v>
          </cell>
          <cell r="B696" t="str">
            <v>POWERTEK ELECTRIC</v>
          </cell>
          <cell r="C696" t="str">
            <v>CONTR SRV AGMT - M/R</v>
          </cell>
          <cell r="D696" t="str">
            <v>69997,C58237,2.0         FNID</v>
          </cell>
          <cell r="E696" t="str">
            <v>183092</v>
          </cell>
          <cell r="F696">
            <v>104.07</v>
          </cell>
          <cell r="G696">
            <v>39266</v>
          </cell>
          <cell r="H696">
            <v>39274</v>
          </cell>
        </row>
        <row r="697">
          <cell r="A697" t="str">
            <v>R2-009JJ-E004</v>
          </cell>
          <cell r="B697" t="str">
            <v>POWERTEK ELECTRIC</v>
          </cell>
          <cell r="C697" t="str">
            <v>CONTR SRV AGMT - M/R</v>
          </cell>
          <cell r="D697" t="str">
            <v>69995,C58237,1.0         FNID</v>
          </cell>
          <cell r="E697" t="str">
            <v>183726</v>
          </cell>
          <cell r="F697">
            <v>2034.08</v>
          </cell>
          <cell r="G697">
            <v>39273</v>
          </cell>
          <cell r="H697">
            <v>39281</v>
          </cell>
        </row>
        <row r="698">
          <cell r="A698" t="str">
            <v>R2-009JJ-E004</v>
          </cell>
          <cell r="B698" t="str">
            <v>POWERTEK ELECTRIC</v>
          </cell>
          <cell r="C698" t="str">
            <v>CONTR SRV AGMT - M/R</v>
          </cell>
          <cell r="D698" t="str">
            <v>69997,C58237,2.0         FNID</v>
          </cell>
          <cell r="E698" t="str">
            <v>183726</v>
          </cell>
          <cell r="F698">
            <v>11607.31</v>
          </cell>
          <cell r="G698">
            <v>39273</v>
          </cell>
          <cell r="H698">
            <v>39281</v>
          </cell>
        </row>
        <row r="699">
          <cell r="A699" t="str">
            <v>R2-009JJ-E004</v>
          </cell>
          <cell r="B699" t="str">
            <v>POWERTEK ELECTRIC</v>
          </cell>
          <cell r="C699" t="str">
            <v>CONTR SRV AGMT - M/R</v>
          </cell>
          <cell r="D699" t="str">
            <v>69995,C58237,1.0         FNID</v>
          </cell>
          <cell r="E699" t="str">
            <v>183732</v>
          </cell>
          <cell r="F699">
            <v>60.72</v>
          </cell>
          <cell r="G699">
            <v>39273</v>
          </cell>
          <cell r="H699">
            <v>39281</v>
          </cell>
        </row>
        <row r="700">
          <cell r="A700" t="str">
            <v>R2-009JJ-E004</v>
          </cell>
          <cell r="B700" t="str">
            <v>POWERTEK ELECTRIC</v>
          </cell>
          <cell r="C700" t="str">
            <v>CONTR SRV AGMT - M/R</v>
          </cell>
          <cell r="D700" t="str">
            <v>69997,C58237,2.0         FNID</v>
          </cell>
          <cell r="E700" t="str">
            <v>183732</v>
          </cell>
          <cell r="F700">
            <v>408.44</v>
          </cell>
          <cell r="G700">
            <v>39273</v>
          </cell>
          <cell r="H700">
            <v>39281</v>
          </cell>
        </row>
        <row r="701">
          <cell r="A701" t="str">
            <v>R2-009JJ-E004</v>
          </cell>
          <cell r="B701" t="str">
            <v>POWERTEK ELECTRIC</v>
          </cell>
          <cell r="C701" t="str">
            <v>CONTR SRV AGMT - M/R</v>
          </cell>
          <cell r="D701" t="str">
            <v>69997,C58237,2.0         FNID</v>
          </cell>
          <cell r="E701" t="str">
            <v>183737</v>
          </cell>
          <cell r="F701">
            <v>1669.32</v>
          </cell>
          <cell r="G701">
            <v>39275</v>
          </cell>
          <cell r="H701">
            <v>39281</v>
          </cell>
        </row>
        <row r="702">
          <cell r="A702" t="str">
            <v>R2-009JJ-E004</v>
          </cell>
          <cell r="B702" t="str">
            <v>POWERTEK ELECTRIC</v>
          </cell>
          <cell r="C702" t="str">
            <v>CONTR SRV AGMT - M/R</v>
          </cell>
          <cell r="D702" t="str">
            <v>69995,C58237,1.0         FNID</v>
          </cell>
          <cell r="E702" t="str">
            <v>184145</v>
          </cell>
          <cell r="F702">
            <v>2194.9</v>
          </cell>
          <cell r="G702">
            <v>39280</v>
          </cell>
          <cell r="H702">
            <v>39288</v>
          </cell>
        </row>
        <row r="703">
          <cell r="A703" t="str">
            <v>R2-009JJ-E004</v>
          </cell>
          <cell r="B703" t="str">
            <v>POWERTEK ELECTRIC</v>
          </cell>
          <cell r="C703" t="str">
            <v>CONTR SRV AGMT - M/R</v>
          </cell>
          <cell r="D703" t="str">
            <v>69997,C58237,2.0         FNID</v>
          </cell>
          <cell r="E703" t="str">
            <v>184145</v>
          </cell>
          <cell r="F703">
            <v>11889.95</v>
          </cell>
          <cell r="G703">
            <v>39280</v>
          </cell>
          <cell r="H703">
            <v>39288</v>
          </cell>
        </row>
        <row r="704">
          <cell r="A704" t="str">
            <v>R2-009JJ-E004</v>
          </cell>
          <cell r="B704" t="str">
            <v>POWERTEK ELECTRIC</v>
          </cell>
          <cell r="C704" t="str">
            <v>CONTR SRV AGMT - M/R</v>
          </cell>
          <cell r="D704" t="str">
            <v>69995,C58237,1.0         FNID</v>
          </cell>
          <cell r="E704" t="str">
            <v>184150</v>
          </cell>
          <cell r="F704">
            <v>69.650000000000006</v>
          </cell>
          <cell r="G704">
            <v>39280</v>
          </cell>
          <cell r="H704">
            <v>39288</v>
          </cell>
        </row>
        <row r="705">
          <cell r="A705" t="str">
            <v>R2-009JJ-E004</v>
          </cell>
          <cell r="B705" t="str">
            <v>POWERTEK ELECTRIC</v>
          </cell>
          <cell r="C705" t="str">
            <v>CONTR SRV AGMT - M/R</v>
          </cell>
          <cell r="D705" t="str">
            <v>69997,C58237,2.0         FNID</v>
          </cell>
          <cell r="E705" t="str">
            <v>184150</v>
          </cell>
          <cell r="F705">
            <v>364.74</v>
          </cell>
          <cell r="G705">
            <v>39280</v>
          </cell>
          <cell r="H705">
            <v>39288</v>
          </cell>
        </row>
        <row r="706">
          <cell r="A706" t="str">
            <v>R2-009JJ-E004</v>
          </cell>
          <cell r="B706" t="str">
            <v>POWERTEK ELECTRIC</v>
          </cell>
          <cell r="C706" t="str">
            <v>CONTR SRV AGMT - M/R</v>
          </cell>
          <cell r="D706" t="str">
            <v>69997,C58237,2.0         FNID</v>
          </cell>
          <cell r="E706" t="str">
            <v>184154</v>
          </cell>
          <cell r="F706">
            <v>7702.34</v>
          </cell>
          <cell r="G706">
            <v>39280</v>
          </cell>
          <cell r="H706">
            <v>39288</v>
          </cell>
        </row>
        <row r="707">
          <cell r="A707" t="str">
            <v>R2-009JJ-E004</v>
          </cell>
          <cell r="B707" t="str">
            <v>POWERTEK ELECTRIC</v>
          </cell>
          <cell r="C707" t="str">
            <v>CONTR SRV AGMT - M/R</v>
          </cell>
          <cell r="D707" t="str">
            <v>69995,C58237,1.0         FNID</v>
          </cell>
          <cell r="E707" t="str">
            <v>184799</v>
          </cell>
          <cell r="F707">
            <v>1456.02</v>
          </cell>
          <cell r="G707">
            <v>39287</v>
          </cell>
          <cell r="H707">
            <v>39295</v>
          </cell>
        </row>
        <row r="708">
          <cell r="A708" t="str">
            <v>R2-009JJ-E004</v>
          </cell>
          <cell r="B708" t="str">
            <v>POWERTEK ELECTRIC</v>
          </cell>
          <cell r="C708" t="str">
            <v>CONTR SRV AGMT - M/R</v>
          </cell>
          <cell r="D708" t="str">
            <v>69997,C58237,2.0         FNID</v>
          </cell>
          <cell r="E708" t="str">
            <v>184799</v>
          </cell>
          <cell r="F708">
            <v>14205.94</v>
          </cell>
          <cell r="G708">
            <v>39287</v>
          </cell>
          <cell r="H708">
            <v>39295</v>
          </cell>
        </row>
        <row r="709">
          <cell r="A709" t="str">
            <v>R2-009JJ-E004</v>
          </cell>
          <cell r="B709" t="str">
            <v>POWERTEK ELECTRIC</v>
          </cell>
          <cell r="C709" t="str">
            <v>CONTR SRV AGMT - M/R</v>
          </cell>
          <cell r="D709" t="str">
            <v>69995,C58237,1.0         FNID</v>
          </cell>
          <cell r="E709" t="str">
            <v>184803</v>
          </cell>
          <cell r="F709">
            <v>44.08</v>
          </cell>
          <cell r="G709">
            <v>39287</v>
          </cell>
          <cell r="H709">
            <v>39295</v>
          </cell>
        </row>
        <row r="710">
          <cell r="A710" t="str">
            <v>R2-009JJ-E004</v>
          </cell>
          <cell r="B710" t="str">
            <v>POWERTEK ELECTRIC</v>
          </cell>
          <cell r="C710" t="str">
            <v>CONTR SRV AGMT - M/R</v>
          </cell>
          <cell r="D710" t="str">
            <v>69997,C58237,2.0         FNID</v>
          </cell>
          <cell r="E710" t="str">
            <v>184803</v>
          </cell>
          <cell r="F710">
            <v>610.98</v>
          </cell>
          <cell r="G710">
            <v>39287</v>
          </cell>
          <cell r="H710">
            <v>39295</v>
          </cell>
        </row>
        <row r="711">
          <cell r="A711" t="str">
            <v>R2-009JJ-E004</v>
          </cell>
          <cell r="B711" t="str">
            <v>POWERTEK ELECTRIC</v>
          </cell>
          <cell r="C711" t="str">
            <v>CONTR SRV AGMT - M/R</v>
          </cell>
          <cell r="D711" t="str">
            <v>69997,C58237,2.0         FNID</v>
          </cell>
          <cell r="E711" t="str">
            <v>184808</v>
          </cell>
          <cell r="F711">
            <v>305.7</v>
          </cell>
          <cell r="G711">
            <v>39287</v>
          </cell>
          <cell r="H711">
            <v>39295</v>
          </cell>
        </row>
        <row r="712">
          <cell r="A712" t="str">
            <v>R2-009JJ-E004</v>
          </cell>
          <cell r="B712" t="str">
            <v>POWERTEK ELECTRIC</v>
          </cell>
          <cell r="C712" t="str">
            <v>CONTR SRV AGMT - M/R</v>
          </cell>
          <cell r="D712" t="str">
            <v>69995,C58237,1.0         FNID</v>
          </cell>
          <cell r="E712" t="str">
            <v>185512</v>
          </cell>
          <cell r="F712">
            <v>75.86</v>
          </cell>
          <cell r="G712">
            <v>39294</v>
          </cell>
          <cell r="H712">
            <v>39302</v>
          </cell>
        </row>
        <row r="713">
          <cell r="A713" t="str">
            <v>R2-009JJ-E004</v>
          </cell>
          <cell r="B713" t="str">
            <v>POWERTEK ELECTRIC</v>
          </cell>
          <cell r="C713" t="str">
            <v>CONTR SRV AGMT - M/R</v>
          </cell>
          <cell r="D713" t="str">
            <v>69997,C58237,2.0         FNID</v>
          </cell>
          <cell r="E713" t="str">
            <v>185512</v>
          </cell>
          <cell r="F713">
            <v>7514.2</v>
          </cell>
          <cell r="G713">
            <v>39294</v>
          </cell>
          <cell r="H713">
            <v>39302</v>
          </cell>
        </row>
        <row r="714">
          <cell r="A714" t="str">
            <v>R2-009JJ-E004</v>
          </cell>
          <cell r="B714" t="str">
            <v>POWERTEK ELECTRIC</v>
          </cell>
          <cell r="C714" t="str">
            <v>CONTR SRV AGMT - M/R</v>
          </cell>
          <cell r="D714" t="str">
            <v>69997,C58237,2.0         FNID</v>
          </cell>
          <cell r="E714" t="str">
            <v>185519</v>
          </cell>
          <cell r="F714">
            <v>320.58999999999997</v>
          </cell>
          <cell r="G714">
            <v>39294</v>
          </cell>
          <cell r="H714">
            <v>39302</v>
          </cell>
        </row>
        <row r="715">
          <cell r="A715" t="str">
            <v>R2-009JJ-E004</v>
          </cell>
          <cell r="B715" t="str">
            <v>POWERTEK ELECTRIC</v>
          </cell>
          <cell r="C715" t="str">
            <v>CONTR SRV AGMT - M/R</v>
          </cell>
          <cell r="D715" t="str">
            <v>69997,C58237,2.0         FNID</v>
          </cell>
          <cell r="E715" t="str">
            <v>185526</v>
          </cell>
          <cell r="F715">
            <v>2661.51</v>
          </cell>
          <cell r="G715">
            <v>39294</v>
          </cell>
          <cell r="H715">
            <v>39302</v>
          </cell>
        </row>
        <row r="716">
          <cell r="A716" t="str">
            <v>R2-009JJ-E004</v>
          </cell>
          <cell r="B716" t="str">
            <v>POWERTEK ELECTRIC</v>
          </cell>
          <cell r="C716" t="str">
            <v>CONTR SRV AGMT - M/R</v>
          </cell>
          <cell r="D716" t="str">
            <v>69995,C58237,1.0         FNID</v>
          </cell>
          <cell r="E716" t="str">
            <v>185997</v>
          </cell>
          <cell r="F716">
            <v>1203.3800000000001</v>
          </cell>
          <cell r="G716">
            <v>39301</v>
          </cell>
          <cell r="H716">
            <v>39309</v>
          </cell>
        </row>
        <row r="717">
          <cell r="A717" t="str">
            <v>R2-009JJ-E004</v>
          </cell>
          <cell r="B717" t="str">
            <v>POWERTEK ELECTRIC</v>
          </cell>
          <cell r="C717" t="str">
            <v>CONTR SRV AGMT - M/R</v>
          </cell>
          <cell r="D717" t="str">
            <v>69997,C58237,2.0         FNID</v>
          </cell>
          <cell r="E717" t="str">
            <v>185997</v>
          </cell>
          <cell r="F717">
            <v>6348.25</v>
          </cell>
          <cell r="G717">
            <v>39301</v>
          </cell>
          <cell r="H717">
            <v>39309</v>
          </cell>
        </row>
        <row r="718">
          <cell r="A718" t="str">
            <v>R2-009JJ-E004</v>
          </cell>
          <cell r="B718" t="str">
            <v>POWERTEK ELECTRIC</v>
          </cell>
          <cell r="C718" t="str">
            <v>CONTR SRV AGMT - M/R</v>
          </cell>
          <cell r="D718" t="str">
            <v>69995,C58237,1.0         FNID</v>
          </cell>
          <cell r="E718" t="str">
            <v>186002</v>
          </cell>
          <cell r="F718">
            <v>42.69</v>
          </cell>
          <cell r="G718">
            <v>39301</v>
          </cell>
          <cell r="H718">
            <v>39309</v>
          </cell>
        </row>
        <row r="719">
          <cell r="A719" t="str">
            <v>R2-009JJ-E004</v>
          </cell>
          <cell r="B719" t="str">
            <v>POWERTEK ELECTRIC</v>
          </cell>
          <cell r="C719" t="str">
            <v>CONTR SRV AGMT - M/R</v>
          </cell>
          <cell r="D719" t="str">
            <v>69997,C58237,2.0         FNID</v>
          </cell>
          <cell r="E719" t="str">
            <v>186002</v>
          </cell>
          <cell r="F719">
            <v>222.55</v>
          </cell>
          <cell r="G719">
            <v>39301</v>
          </cell>
          <cell r="H719">
            <v>39309</v>
          </cell>
        </row>
        <row r="720">
          <cell r="A720" t="str">
            <v>R2-009JJ-E004</v>
          </cell>
          <cell r="B720" t="str">
            <v>POWERTEK ELECTRIC</v>
          </cell>
          <cell r="C720" t="str">
            <v>CONTR SRV AGMT - M/R</v>
          </cell>
          <cell r="D720" t="str">
            <v>69997,C58237,2.0         FNID</v>
          </cell>
          <cell r="E720" t="str">
            <v>186006</v>
          </cell>
          <cell r="F720">
            <v>2060.4899999999998</v>
          </cell>
          <cell r="G720">
            <v>39301</v>
          </cell>
          <cell r="H720">
            <v>39309</v>
          </cell>
        </row>
        <row r="721">
          <cell r="A721" t="str">
            <v>R2-009JJ-E004</v>
          </cell>
          <cell r="B721" t="str">
            <v>POWERTEK ELECTRIC</v>
          </cell>
          <cell r="C721" t="str">
            <v>CONTR SRV AGMT - M/R</v>
          </cell>
          <cell r="D721" t="str">
            <v>69995,C58237,1.0         FNID</v>
          </cell>
          <cell r="E721" t="str">
            <v>186632</v>
          </cell>
          <cell r="F721">
            <v>113.1</v>
          </cell>
          <cell r="G721">
            <v>39308</v>
          </cell>
          <cell r="H721">
            <v>39316</v>
          </cell>
        </row>
        <row r="722">
          <cell r="A722" t="str">
            <v>R2-009JJ-E004</v>
          </cell>
          <cell r="B722" t="str">
            <v>POWERTEK ELECTRIC</v>
          </cell>
          <cell r="C722" t="str">
            <v>CONTR SRV AGMT - M/R</v>
          </cell>
          <cell r="D722" t="str">
            <v>69997,C58237,2.0         FNID</v>
          </cell>
          <cell r="E722" t="str">
            <v>186632</v>
          </cell>
          <cell r="F722">
            <v>797.54</v>
          </cell>
          <cell r="G722">
            <v>39308</v>
          </cell>
          <cell r="H722">
            <v>39316</v>
          </cell>
        </row>
        <row r="723">
          <cell r="A723" t="str">
            <v>R2-009JJ-E004</v>
          </cell>
          <cell r="B723" t="str">
            <v>POWERTEK ELECTRIC</v>
          </cell>
          <cell r="C723" t="str">
            <v>CONTR SRV AGMT - M/R</v>
          </cell>
          <cell r="D723" t="str">
            <v>69997,C58237,2.0         FNID</v>
          </cell>
          <cell r="E723" t="str">
            <v>186634</v>
          </cell>
          <cell r="F723">
            <v>193.37</v>
          </cell>
          <cell r="G723">
            <v>39308</v>
          </cell>
          <cell r="H723">
            <v>39316</v>
          </cell>
        </row>
        <row r="724">
          <cell r="A724" t="str">
            <v>R2-009JJ-E004</v>
          </cell>
          <cell r="B724" t="str">
            <v>POWERTEK ELECTRIC</v>
          </cell>
          <cell r="C724" t="str">
            <v>CONTR SRV AGMT - M/R</v>
          </cell>
          <cell r="D724" t="str">
            <v>69997,C58237,2.0         FNID</v>
          </cell>
          <cell r="E724" t="str">
            <v>186637</v>
          </cell>
          <cell r="F724">
            <v>363.57</v>
          </cell>
          <cell r="G724">
            <v>39309</v>
          </cell>
          <cell r="H724">
            <v>39316</v>
          </cell>
        </row>
        <row r="725">
          <cell r="A725" t="str">
            <v>R2-009JJ-E004</v>
          </cell>
          <cell r="B725" t="str">
            <v>POWERTEK ELECTRIC</v>
          </cell>
          <cell r="C725" t="str">
            <v>CONTR SRV AGMT - M/R</v>
          </cell>
          <cell r="D725" t="str">
            <v>69995,C58237,1.0         FNID</v>
          </cell>
          <cell r="E725" t="str">
            <v>187228</v>
          </cell>
          <cell r="F725">
            <v>299.94</v>
          </cell>
          <cell r="G725">
            <v>39315</v>
          </cell>
          <cell r="H725">
            <v>39323</v>
          </cell>
        </row>
        <row r="726">
          <cell r="A726" t="str">
            <v>R2-009JJ-E004</v>
          </cell>
          <cell r="B726" t="str">
            <v>POWERTEK ELECTRIC</v>
          </cell>
          <cell r="C726" t="str">
            <v>CONTR SRV AGMT - M/R</v>
          </cell>
          <cell r="D726" t="str">
            <v>69997,C58237,2.0         FNID</v>
          </cell>
          <cell r="E726" t="str">
            <v>187228</v>
          </cell>
          <cell r="F726">
            <v>2556.92</v>
          </cell>
          <cell r="G726">
            <v>39315</v>
          </cell>
          <cell r="H726">
            <v>39323</v>
          </cell>
        </row>
        <row r="727">
          <cell r="A727" t="str">
            <v>R2-009JJ-E004</v>
          </cell>
          <cell r="B727" t="str">
            <v>POWERTEK ELECTRIC</v>
          </cell>
          <cell r="C727" t="str">
            <v>CONTR SRV AGMT - M/R</v>
          </cell>
          <cell r="D727" t="str">
            <v>69995,C58237,1.0         FNID</v>
          </cell>
          <cell r="E727" t="str">
            <v>187230</v>
          </cell>
          <cell r="F727">
            <v>3.79</v>
          </cell>
          <cell r="G727">
            <v>39315</v>
          </cell>
          <cell r="H727">
            <v>39323</v>
          </cell>
        </row>
        <row r="728">
          <cell r="A728" t="str">
            <v>R2-009JJ-E004</v>
          </cell>
          <cell r="B728" t="str">
            <v>POWERTEK ELECTRIC</v>
          </cell>
          <cell r="C728" t="str">
            <v>CONTR SRV AGMT - M/R</v>
          </cell>
          <cell r="D728" t="str">
            <v>69997,C58237,2.0         FNID</v>
          </cell>
          <cell r="E728" t="str">
            <v>187230</v>
          </cell>
          <cell r="F728">
            <v>92.68</v>
          </cell>
          <cell r="G728">
            <v>39315</v>
          </cell>
          <cell r="H728">
            <v>39323</v>
          </cell>
        </row>
        <row r="729">
          <cell r="A729" t="str">
            <v>R2-009JJ-E004</v>
          </cell>
          <cell r="B729" t="str">
            <v>POWERTEK ELECTRIC</v>
          </cell>
          <cell r="C729" t="str">
            <v>CONTR SRV AGMT - M/R</v>
          </cell>
          <cell r="D729" t="str">
            <v>69997,C58237,2.0         FNID</v>
          </cell>
          <cell r="E729" t="str">
            <v>187231</v>
          </cell>
          <cell r="F729">
            <v>556.27</v>
          </cell>
          <cell r="G729">
            <v>39315</v>
          </cell>
          <cell r="H729">
            <v>39323</v>
          </cell>
        </row>
        <row r="730">
          <cell r="A730" t="str">
            <v>R2-009JJ-E004</v>
          </cell>
          <cell r="B730" t="str">
            <v>POWERTEK ELECTRIC</v>
          </cell>
          <cell r="C730" t="str">
            <v>CONTR SRV AGMT - M/R</v>
          </cell>
          <cell r="D730" t="str">
            <v>69995,C58237,1.0         FNID</v>
          </cell>
          <cell r="E730" t="str">
            <v>187605</v>
          </cell>
          <cell r="F730">
            <v>646.07000000000005</v>
          </cell>
          <cell r="G730">
            <v>39323</v>
          </cell>
          <cell r="H730">
            <v>39330</v>
          </cell>
        </row>
        <row r="731">
          <cell r="A731" t="str">
            <v>R2-009JJ-E004</v>
          </cell>
          <cell r="B731" t="str">
            <v>POWERTEK ELECTRIC</v>
          </cell>
          <cell r="C731" t="str">
            <v>CONTR SRV AGMT - M/R</v>
          </cell>
          <cell r="D731" t="str">
            <v>69997,C58237,2.0         FNID</v>
          </cell>
          <cell r="E731" t="str">
            <v>187605</v>
          </cell>
          <cell r="F731">
            <v>2335.64</v>
          </cell>
          <cell r="G731">
            <v>39323</v>
          </cell>
          <cell r="H731">
            <v>39330</v>
          </cell>
        </row>
        <row r="732">
          <cell r="A732" t="str">
            <v>R2-009JJ-E004</v>
          </cell>
          <cell r="B732" t="str">
            <v>POWERTEK ELECTRIC</v>
          </cell>
          <cell r="C732" t="str">
            <v>CONTR SRV AGMT - M/R</v>
          </cell>
          <cell r="D732" t="str">
            <v>69995,C58237,1.0         FNID</v>
          </cell>
          <cell r="E732" t="str">
            <v>187607</v>
          </cell>
          <cell r="F732">
            <v>30.35</v>
          </cell>
          <cell r="G732">
            <v>39323</v>
          </cell>
          <cell r="H732">
            <v>39330</v>
          </cell>
        </row>
        <row r="733">
          <cell r="A733" t="str">
            <v>R2-009JJ-E004</v>
          </cell>
          <cell r="B733" t="str">
            <v>POWERTEK ELECTRIC</v>
          </cell>
          <cell r="C733" t="str">
            <v>CONTR SRV AGMT - M/R</v>
          </cell>
          <cell r="D733" t="str">
            <v>69997,C58237,2.0         FNID</v>
          </cell>
          <cell r="E733" t="str">
            <v>187607</v>
          </cell>
          <cell r="F733">
            <v>85.64</v>
          </cell>
          <cell r="G733">
            <v>39323</v>
          </cell>
          <cell r="H733">
            <v>39330</v>
          </cell>
        </row>
        <row r="734">
          <cell r="A734" t="str">
            <v>R2-009JJ-E004</v>
          </cell>
          <cell r="B734" t="str">
            <v>POWERTEK ELECTRIC</v>
          </cell>
          <cell r="C734" t="str">
            <v>CONTR SRV AGMT - M/R</v>
          </cell>
          <cell r="D734" t="str">
            <v>69997,C58237,2.0         FNID</v>
          </cell>
          <cell r="E734" t="str">
            <v>187609</v>
          </cell>
          <cell r="F734">
            <v>837.85</v>
          </cell>
          <cell r="G734">
            <v>39322</v>
          </cell>
          <cell r="H734">
            <v>39330</v>
          </cell>
        </row>
        <row r="735">
          <cell r="A735" t="str">
            <v>R2-009JJ-E004</v>
          </cell>
          <cell r="B735" t="str">
            <v>POWERTEK ELECTRIC</v>
          </cell>
          <cell r="C735" t="str">
            <v>CONTR SRV AGMT - M/R</v>
          </cell>
          <cell r="D735" t="str">
            <v>69997,C58237,2.0         FNID</v>
          </cell>
          <cell r="E735" t="str">
            <v>188285</v>
          </cell>
          <cell r="F735">
            <v>1068.77</v>
          </cell>
          <cell r="G735">
            <v>39329</v>
          </cell>
          <cell r="H735">
            <v>39336</v>
          </cell>
        </row>
        <row r="736">
          <cell r="A736" t="str">
            <v>R2-009JJ-E004</v>
          </cell>
          <cell r="B736" t="str">
            <v>POWERTEK ELECTRIC</v>
          </cell>
          <cell r="C736" t="str">
            <v>CONTR SRV AGMT - M/R</v>
          </cell>
          <cell r="D736" t="str">
            <v>69998,C58237,5.0         FNID</v>
          </cell>
          <cell r="E736" t="str">
            <v>188986</v>
          </cell>
          <cell r="F736">
            <v>293.3</v>
          </cell>
          <cell r="G736">
            <v>39335</v>
          </cell>
          <cell r="H736">
            <v>39343</v>
          </cell>
        </row>
        <row r="737">
          <cell r="A737" t="str">
            <v>R2-009JJ-E004</v>
          </cell>
          <cell r="B737" t="str">
            <v>POWERTEK ELECTRIC</v>
          </cell>
          <cell r="C737" t="str">
            <v>CONTR SRV AGMT - M/R</v>
          </cell>
          <cell r="D737" t="str">
            <v>69997,C58237,2.0         FNID</v>
          </cell>
          <cell r="E737" t="str">
            <v>189606</v>
          </cell>
          <cell r="F737">
            <v>371.62</v>
          </cell>
          <cell r="G737">
            <v>39343</v>
          </cell>
          <cell r="H737">
            <v>39350</v>
          </cell>
        </row>
        <row r="738">
          <cell r="A738" t="str">
            <v>R2-009JJ-E004</v>
          </cell>
          <cell r="B738" t="str">
            <v>POWERTEK ELECTRIC</v>
          </cell>
          <cell r="C738" t="str">
            <v>CONTR SRV AGMT - M/R</v>
          </cell>
          <cell r="D738" t="str">
            <v>69997,C58237,2.0         FNID</v>
          </cell>
          <cell r="E738" t="str">
            <v>189610</v>
          </cell>
          <cell r="F738">
            <v>20.81</v>
          </cell>
          <cell r="G738">
            <v>39343</v>
          </cell>
          <cell r="H738">
            <v>39350</v>
          </cell>
        </row>
        <row r="739">
          <cell r="A739" t="str">
            <v>R2-009JJ-E004</v>
          </cell>
          <cell r="B739" t="str">
            <v>POWERTEK ELECTRIC</v>
          </cell>
          <cell r="C739" t="str">
            <v>CONTR SRV AGMT - M/R</v>
          </cell>
          <cell r="D739" t="str">
            <v>69997,C58237,2.0         FNID</v>
          </cell>
          <cell r="E739" t="str">
            <v>189612</v>
          </cell>
          <cell r="F739">
            <v>15.78</v>
          </cell>
          <cell r="G739">
            <v>39343</v>
          </cell>
          <cell r="H739">
            <v>39350</v>
          </cell>
        </row>
        <row r="740">
          <cell r="A740" t="str">
            <v>R2-009JJ-E004</v>
          </cell>
          <cell r="B740" t="str">
            <v>POWERTEK ELECTRIC</v>
          </cell>
          <cell r="C740" t="str">
            <v>CONTR SRV AGMT - M/R</v>
          </cell>
          <cell r="D740" t="str">
            <v>69186,C52533,12.0        FNID</v>
          </cell>
          <cell r="E740" t="str">
            <v>191196</v>
          </cell>
          <cell r="F740">
            <v>2665.33</v>
          </cell>
          <cell r="G740">
            <v>39351</v>
          </cell>
          <cell r="H740">
            <v>39365</v>
          </cell>
        </row>
        <row r="741">
          <cell r="A741" t="str">
            <v>R2-009JJ-E004</v>
          </cell>
          <cell r="B741" t="str">
            <v>POWERTEK ELECTRIC</v>
          </cell>
          <cell r="C741" t="str">
            <v>CONTR SRV AGMT - M/R</v>
          </cell>
          <cell r="D741" t="str">
            <v>69995,C58237,1.0         FNID</v>
          </cell>
          <cell r="E741" t="str">
            <v>191198</v>
          </cell>
          <cell r="F741">
            <v>197.23</v>
          </cell>
          <cell r="G741">
            <v>39351</v>
          </cell>
          <cell r="H741">
            <v>39365</v>
          </cell>
        </row>
        <row r="742">
          <cell r="A742" t="str">
            <v>R2-009JJ-E004</v>
          </cell>
          <cell r="B742" t="str">
            <v>POWERTEK ELECTRIC</v>
          </cell>
          <cell r="C742" t="str">
            <v>CONTR SRV AGMT - M/R</v>
          </cell>
          <cell r="D742" t="str">
            <v>69998,C58237,5.0         FNID</v>
          </cell>
          <cell r="E742" t="str">
            <v>191198</v>
          </cell>
          <cell r="F742">
            <v>1030.17</v>
          </cell>
          <cell r="G742">
            <v>39351</v>
          </cell>
          <cell r="H742">
            <v>39365</v>
          </cell>
        </row>
        <row r="743">
          <cell r="A743" t="str">
            <v>R2-009JJ-E004</v>
          </cell>
          <cell r="B743" t="str">
            <v>POWERTEK ELECTRIC</v>
          </cell>
          <cell r="C743" t="str">
            <v>CONTR SRV AGMT - M/R</v>
          </cell>
          <cell r="D743" t="str">
            <v>69186,C52533,12.0        FNID</v>
          </cell>
          <cell r="E743" t="str">
            <v>191200</v>
          </cell>
          <cell r="F743">
            <v>91.17</v>
          </cell>
          <cell r="G743">
            <v>39352</v>
          </cell>
          <cell r="H743">
            <v>39365</v>
          </cell>
        </row>
        <row r="744">
          <cell r="A744" t="str">
            <v>R2-009JJ-E004</v>
          </cell>
          <cell r="B744" t="str">
            <v>POWERTEK ELECTRIC</v>
          </cell>
          <cell r="C744" t="str">
            <v>CONTR SRV AGMT - M/R</v>
          </cell>
          <cell r="D744" t="str">
            <v>69995,C58237,1.0         FNID</v>
          </cell>
          <cell r="E744" t="str">
            <v>191202</v>
          </cell>
          <cell r="F744">
            <v>7.59</v>
          </cell>
          <cell r="G744">
            <v>39351</v>
          </cell>
          <cell r="H744">
            <v>39365</v>
          </cell>
        </row>
        <row r="745">
          <cell r="A745" t="str">
            <v>R2-009JJ-E004</v>
          </cell>
          <cell r="B745" t="str">
            <v>POWERTEK ELECTRIC</v>
          </cell>
          <cell r="C745" t="str">
            <v>CONTR SRV AGMT - M/R</v>
          </cell>
          <cell r="D745" t="str">
            <v>69998,C58237,5.0         FNID</v>
          </cell>
          <cell r="E745" t="str">
            <v>191202</v>
          </cell>
          <cell r="F745">
            <v>100.01</v>
          </cell>
          <cell r="G745">
            <v>39351</v>
          </cell>
          <cell r="H745">
            <v>39365</v>
          </cell>
        </row>
        <row r="746">
          <cell r="A746" t="str">
            <v>R2-009JJ-E004</v>
          </cell>
          <cell r="B746" t="str">
            <v>POWERTEK ELECTRIC</v>
          </cell>
          <cell r="C746" t="str">
            <v>CONTR SRV AGMT - M/R</v>
          </cell>
          <cell r="D746" t="str">
            <v>69186,C52533,12.0        FNID</v>
          </cell>
          <cell r="E746" t="str">
            <v>191203</v>
          </cell>
          <cell r="F746">
            <v>600.04</v>
          </cell>
          <cell r="G746">
            <v>39356</v>
          </cell>
          <cell r="H746">
            <v>39365</v>
          </cell>
        </row>
        <row r="747">
          <cell r="A747" t="str">
            <v>R2-009JJ-E004</v>
          </cell>
          <cell r="B747" t="str">
            <v>POWERTEK ELECTRIC</v>
          </cell>
          <cell r="C747" t="str">
            <v>CONTR SRV AGMT - M/R</v>
          </cell>
          <cell r="D747" t="str">
            <v>69998,C58237,5.0         FNID</v>
          </cell>
          <cell r="E747" t="str">
            <v>191206</v>
          </cell>
          <cell r="F747">
            <v>516.79999999999995</v>
          </cell>
          <cell r="G747">
            <v>39349</v>
          </cell>
          <cell r="H747">
            <v>39365</v>
          </cell>
        </row>
        <row r="748">
          <cell r="A748" t="str">
            <v>R2-009JJ-E004</v>
          </cell>
          <cell r="B748" t="str">
            <v>POWERTEK ELECTRIC</v>
          </cell>
          <cell r="C748" t="str">
            <v>CONTR SRV AGMT - M/R</v>
          </cell>
          <cell r="D748" t="str">
            <v>69186,C52533,12.0        FNID</v>
          </cell>
          <cell r="E748" t="str">
            <v>191904</v>
          </cell>
          <cell r="F748">
            <v>672.46</v>
          </cell>
          <cell r="G748">
            <v>39367</v>
          </cell>
          <cell r="H748">
            <v>39372</v>
          </cell>
        </row>
        <row r="749">
          <cell r="A749" t="str">
            <v>R2-009JJ-E004</v>
          </cell>
          <cell r="B749" t="str">
            <v>POWERTEK ELECTRIC</v>
          </cell>
          <cell r="C749" t="str">
            <v>CONTR SRV AGMT - M/R</v>
          </cell>
          <cell r="D749" t="str">
            <v>69186,C52533,12.0        FNID</v>
          </cell>
          <cell r="E749" t="str">
            <v>191908</v>
          </cell>
          <cell r="F749">
            <v>34.15</v>
          </cell>
          <cell r="G749">
            <v>39367</v>
          </cell>
          <cell r="H749">
            <v>39372</v>
          </cell>
        </row>
        <row r="750">
          <cell r="A750" t="str">
            <v>R2-009JJ-E004</v>
          </cell>
          <cell r="B750" t="str">
            <v>POWERTEK ELECTRIC</v>
          </cell>
          <cell r="C750" t="str">
            <v>CONTR SRV AGMT - M/R</v>
          </cell>
          <cell r="D750" t="str">
            <v>69186,C52533,12.0        FNID</v>
          </cell>
          <cell r="E750" t="str">
            <v>192930</v>
          </cell>
          <cell r="F750">
            <v>3281.32</v>
          </cell>
          <cell r="G750">
            <v>39373</v>
          </cell>
          <cell r="H750">
            <v>39379</v>
          </cell>
        </row>
        <row r="751">
          <cell r="A751" t="str">
            <v>R2-009JJ-E004</v>
          </cell>
          <cell r="B751" t="str">
            <v>POWERTEK ELECTRIC</v>
          </cell>
          <cell r="C751" t="str">
            <v>CONTR SRV AGMT - M/R</v>
          </cell>
          <cell r="D751" t="str">
            <v>69995,C58237,1.0         FNID</v>
          </cell>
          <cell r="E751" t="str">
            <v>192933</v>
          </cell>
          <cell r="F751">
            <v>106.59</v>
          </cell>
          <cell r="G751">
            <v>39371</v>
          </cell>
          <cell r="H751">
            <v>39379</v>
          </cell>
        </row>
        <row r="752">
          <cell r="A752" t="str">
            <v>R2-009JJ-E004</v>
          </cell>
          <cell r="B752" t="str">
            <v>POWERTEK ELECTRIC</v>
          </cell>
          <cell r="C752" t="str">
            <v>CONTR SRV AGMT - M/R</v>
          </cell>
          <cell r="D752" t="str">
            <v>69186,C52533,12.0        FNID</v>
          </cell>
          <cell r="E752" t="str">
            <v>192937</v>
          </cell>
          <cell r="F752">
            <v>115.45</v>
          </cell>
          <cell r="G752">
            <v>39371</v>
          </cell>
          <cell r="H752">
            <v>39379</v>
          </cell>
        </row>
        <row r="753">
          <cell r="A753" t="str">
            <v>R2-009JJ-E004</v>
          </cell>
          <cell r="B753" t="str">
            <v>POWERTEK ELECTRIC</v>
          </cell>
          <cell r="C753" t="str">
            <v>CONTR SRV AGMT - M/R</v>
          </cell>
          <cell r="D753" t="str">
            <v>69995,C58237,1.0         FNID</v>
          </cell>
          <cell r="E753" t="str">
            <v>192940</v>
          </cell>
          <cell r="F753">
            <v>3.79</v>
          </cell>
          <cell r="G753">
            <v>39371</v>
          </cell>
          <cell r="H753">
            <v>39379</v>
          </cell>
        </row>
        <row r="754">
          <cell r="A754" t="str">
            <v>R2-009JJ-E004</v>
          </cell>
          <cell r="B754" t="str">
            <v>POWERTEK ELECTRIC</v>
          </cell>
          <cell r="C754" t="str">
            <v>CONTR SRV AGMT - M/R</v>
          </cell>
          <cell r="D754" t="str">
            <v>69186,C52533,12.0        FNID</v>
          </cell>
          <cell r="E754" t="str">
            <v>192944</v>
          </cell>
          <cell r="F754">
            <v>12.58</v>
          </cell>
          <cell r="G754">
            <v>39373</v>
          </cell>
          <cell r="H754">
            <v>39379</v>
          </cell>
        </row>
        <row r="755">
          <cell r="A755" t="str">
            <v>R2-009JJ-E004</v>
          </cell>
          <cell r="B755" t="str">
            <v>POWERTEK ELECTRIC</v>
          </cell>
          <cell r="C755" t="str">
            <v>CONTR SRV AGMT - M/R</v>
          </cell>
          <cell r="D755" t="str">
            <v>69186,C52533,12.0        FNID</v>
          </cell>
          <cell r="E755" t="str">
            <v>193776</v>
          </cell>
          <cell r="F755">
            <v>6135.94</v>
          </cell>
          <cell r="G755">
            <v>39378</v>
          </cell>
          <cell r="H755">
            <v>39386</v>
          </cell>
        </row>
        <row r="756">
          <cell r="A756" t="str">
            <v>R2-009JJ-E004</v>
          </cell>
          <cell r="B756" t="str">
            <v>POWERTEK ELECTRIC</v>
          </cell>
          <cell r="C756" t="str">
            <v>CONTR SRV AGMT - M/R</v>
          </cell>
          <cell r="D756" t="str">
            <v>69995,C58237,1.0         FNID</v>
          </cell>
          <cell r="E756" t="str">
            <v>193778</v>
          </cell>
          <cell r="F756">
            <v>516.24</v>
          </cell>
          <cell r="G756">
            <v>39378</v>
          </cell>
          <cell r="H756">
            <v>39386</v>
          </cell>
        </row>
        <row r="757">
          <cell r="A757" t="str">
            <v>R2-009JJ-E004</v>
          </cell>
          <cell r="B757" t="str">
            <v>POWERTEK ELECTRIC</v>
          </cell>
          <cell r="C757" t="str">
            <v>CONTR SRV AGMT - M/R</v>
          </cell>
          <cell r="D757" t="str">
            <v>69186,C52533,12.0        FNID</v>
          </cell>
          <cell r="E757" t="str">
            <v>193780</v>
          </cell>
          <cell r="F757">
            <v>147.59</v>
          </cell>
          <cell r="G757">
            <v>39378</v>
          </cell>
          <cell r="H757">
            <v>39386</v>
          </cell>
        </row>
        <row r="758">
          <cell r="A758" t="str">
            <v>R2-009JJ-E004</v>
          </cell>
          <cell r="B758" t="str">
            <v>POWERTEK ELECTRIC</v>
          </cell>
          <cell r="C758" t="str">
            <v>CONTR SRV AGMT - M/R</v>
          </cell>
          <cell r="D758" t="str">
            <v>69995,C58237,1.0         FNID</v>
          </cell>
          <cell r="E758" t="str">
            <v>193782</v>
          </cell>
          <cell r="F758">
            <v>15.18</v>
          </cell>
          <cell r="G758">
            <v>39378</v>
          </cell>
          <cell r="H758">
            <v>39386</v>
          </cell>
        </row>
        <row r="759">
          <cell r="A759" t="str">
            <v>R2-009JJ-E004</v>
          </cell>
          <cell r="B759" t="str">
            <v>POWERTEK ELECTRIC</v>
          </cell>
          <cell r="C759" t="str">
            <v>CONTR SRV AGMT - M/R</v>
          </cell>
          <cell r="D759" t="str">
            <v>69186,C52533,12.0        FNID</v>
          </cell>
          <cell r="E759" t="str">
            <v>193785</v>
          </cell>
          <cell r="F759">
            <v>725.49</v>
          </cell>
          <cell r="G759">
            <v>39378</v>
          </cell>
          <cell r="H759">
            <v>39386</v>
          </cell>
        </row>
        <row r="760">
          <cell r="A760" t="str">
            <v>R2-009JJ-E004</v>
          </cell>
          <cell r="B760" t="str">
            <v>POWERTEK ELECTRIC</v>
          </cell>
          <cell r="C760" t="str">
            <v>CONTR SRV AGMT - M/R</v>
          </cell>
          <cell r="D760" t="str">
            <v>69186,C52533,12.0        FNID</v>
          </cell>
          <cell r="E760" t="str">
            <v>194645</v>
          </cell>
          <cell r="F760">
            <v>18391.84</v>
          </cell>
          <cell r="G760">
            <v>39385</v>
          </cell>
          <cell r="H760">
            <v>39393</v>
          </cell>
        </row>
        <row r="761">
          <cell r="A761" t="str">
            <v>R2-009JJ-E004</v>
          </cell>
          <cell r="B761" t="str">
            <v>POWERTEK ELECTRIC</v>
          </cell>
          <cell r="C761" t="str">
            <v>CONTR SRV AGMT - M/R</v>
          </cell>
          <cell r="D761" t="str">
            <v>69995,C58237,1.0         FNID</v>
          </cell>
          <cell r="E761" t="str">
            <v>194647</v>
          </cell>
          <cell r="F761">
            <v>1242.94</v>
          </cell>
          <cell r="G761">
            <v>39385</v>
          </cell>
          <cell r="H761">
            <v>39393</v>
          </cell>
        </row>
        <row r="762">
          <cell r="A762" t="str">
            <v>R2-009JJ-E004</v>
          </cell>
          <cell r="B762" t="str">
            <v>POWERTEK ELECTRIC</v>
          </cell>
          <cell r="C762" t="str">
            <v>CONTR SRV AGMT - M/R</v>
          </cell>
          <cell r="D762" t="str">
            <v>69186,C52533,12.0        FNID</v>
          </cell>
          <cell r="E762" t="str">
            <v>194651</v>
          </cell>
          <cell r="F762">
            <v>241.44</v>
          </cell>
          <cell r="G762">
            <v>39385</v>
          </cell>
          <cell r="H762">
            <v>39393</v>
          </cell>
        </row>
        <row r="763">
          <cell r="A763" t="str">
            <v>R2-009JJ-E004</v>
          </cell>
          <cell r="B763" t="str">
            <v>POWERTEK ELECTRIC</v>
          </cell>
          <cell r="C763" t="str">
            <v>CONTR SRV AGMT - M/R</v>
          </cell>
          <cell r="D763" t="str">
            <v>69995,C58237,1.0         FNID</v>
          </cell>
          <cell r="E763" t="str">
            <v>194653</v>
          </cell>
          <cell r="F763">
            <v>41.74</v>
          </cell>
          <cell r="G763">
            <v>39385</v>
          </cell>
          <cell r="H763">
            <v>39393</v>
          </cell>
        </row>
        <row r="764">
          <cell r="A764" t="str">
            <v>R2-009JJ-E004</v>
          </cell>
          <cell r="B764" t="str">
            <v>POWERTEK ELECTRIC</v>
          </cell>
          <cell r="C764" t="str">
            <v>CONTR SRV AGMT - M/R</v>
          </cell>
          <cell r="D764" t="str">
            <v>69186,C52533,12.0        FNID</v>
          </cell>
          <cell r="E764" t="str">
            <v>194657</v>
          </cell>
          <cell r="F764">
            <v>6800.55</v>
          </cell>
          <cell r="G764">
            <v>39385</v>
          </cell>
          <cell r="H764">
            <v>39393</v>
          </cell>
        </row>
        <row r="765">
          <cell r="A765" t="str">
            <v>R2-009JJ-E004</v>
          </cell>
          <cell r="B765" t="str">
            <v>POWERTEK ELECTRIC</v>
          </cell>
          <cell r="C765" t="str">
            <v>CONTR SRV AGMT - M/R</v>
          </cell>
          <cell r="D765" t="str">
            <v>69186,C52533,12.0        FNID</v>
          </cell>
          <cell r="E765" t="str">
            <v>195542</v>
          </cell>
          <cell r="F765">
            <v>12619.07</v>
          </cell>
          <cell r="G765">
            <v>39388</v>
          </cell>
          <cell r="H765">
            <v>39401</v>
          </cell>
        </row>
        <row r="766">
          <cell r="A766" t="str">
            <v>R2-009JJ-E004</v>
          </cell>
          <cell r="B766" t="str">
            <v>POWERTEK ELECTRIC</v>
          </cell>
          <cell r="C766" t="str">
            <v>CONTR SRV AGMT - M/R</v>
          </cell>
          <cell r="D766" t="str">
            <v>69995,C58237,1.0         FNID</v>
          </cell>
          <cell r="E766" t="str">
            <v>195546</v>
          </cell>
          <cell r="F766">
            <v>1750.64</v>
          </cell>
          <cell r="G766">
            <v>39393</v>
          </cell>
          <cell r="H766">
            <v>39401</v>
          </cell>
        </row>
        <row r="767">
          <cell r="A767" t="str">
            <v>R2-009JJ-E004</v>
          </cell>
          <cell r="B767" t="str">
            <v>POWERTEK ELECTRIC</v>
          </cell>
          <cell r="C767" t="str">
            <v>CONTR SRV AGMT - M/R</v>
          </cell>
          <cell r="D767" t="str">
            <v>69186,C52533,12.0        FNID</v>
          </cell>
          <cell r="E767" t="str">
            <v>195554</v>
          </cell>
          <cell r="F767">
            <v>77.430000000000007</v>
          </cell>
          <cell r="G767">
            <v>39388</v>
          </cell>
          <cell r="H767">
            <v>39401</v>
          </cell>
        </row>
        <row r="768">
          <cell r="A768" t="str">
            <v>R2-009JJ-E004</v>
          </cell>
          <cell r="B768" t="str">
            <v>POWERTEK ELECTRIC</v>
          </cell>
          <cell r="C768" t="str">
            <v>CONTR SRV AGMT - M/R</v>
          </cell>
          <cell r="D768" t="str">
            <v>69995,C58237,1.0         FNID</v>
          </cell>
          <cell r="E768" t="str">
            <v>195556</v>
          </cell>
          <cell r="F768">
            <v>72.09</v>
          </cell>
          <cell r="G768">
            <v>39393</v>
          </cell>
          <cell r="H768">
            <v>39401</v>
          </cell>
        </row>
        <row r="769">
          <cell r="A769" t="str">
            <v>R2-009JJ-E004</v>
          </cell>
          <cell r="B769" t="str">
            <v>POWERTEK ELECTRIC</v>
          </cell>
          <cell r="C769" t="str">
            <v>CONTR SRV AGMT - M/R</v>
          </cell>
          <cell r="D769" t="str">
            <v>69186,C52533,12.0        FNID</v>
          </cell>
          <cell r="E769" t="str">
            <v>195564</v>
          </cell>
          <cell r="F769">
            <v>5978.39</v>
          </cell>
          <cell r="G769">
            <v>39393</v>
          </cell>
          <cell r="H769">
            <v>39401</v>
          </cell>
        </row>
        <row r="770">
          <cell r="A770" t="str">
            <v>R2-009JJ-E004</v>
          </cell>
          <cell r="B770" t="str">
            <v>POWERTEK ELECTRIC</v>
          </cell>
          <cell r="C770" t="str">
            <v>CONTR SRV AGMT - M/R</v>
          </cell>
          <cell r="D770" t="str">
            <v>69186,C52533,12.0        FNID</v>
          </cell>
          <cell r="E770" t="str">
            <v>196298</v>
          </cell>
          <cell r="F770">
            <v>5863.26</v>
          </cell>
          <cell r="G770">
            <v>39399</v>
          </cell>
          <cell r="H770">
            <v>39406</v>
          </cell>
        </row>
        <row r="771">
          <cell r="A771" t="str">
            <v>R2-009JJ-E004</v>
          </cell>
          <cell r="B771" t="str">
            <v>POWERTEK ELECTRIC</v>
          </cell>
          <cell r="C771" t="str">
            <v>CONTR SRV AGMT - M/R</v>
          </cell>
          <cell r="D771" t="str">
            <v>69995,C58237,1.0         FNID</v>
          </cell>
          <cell r="E771" t="str">
            <v>196300</v>
          </cell>
          <cell r="F771">
            <v>702.78</v>
          </cell>
          <cell r="G771">
            <v>39399</v>
          </cell>
          <cell r="H771">
            <v>39406</v>
          </cell>
        </row>
        <row r="772">
          <cell r="A772" t="str">
            <v>R2-009JJ-E004</v>
          </cell>
          <cell r="B772" t="str">
            <v>POWERTEK ELECTRIC</v>
          </cell>
          <cell r="C772" t="str">
            <v>CONTR SRV AGMT - M/R</v>
          </cell>
          <cell r="D772" t="str">
            <v>69186,C52533,12.0        FNID</v>
          </cell>
          <cell r="E772" t="str">
            <v>196304</v>
          </cell>
          <cell r="F772">
            <v>62.05</v>
          </cell>
          <cell r="G772">
            <v>39399</v>
          </cell>
          <cell r="H772">
            <v>39406</v>
          </cell>
        </row>
        <row r="773">
          <cell r="A773" t="str">
            <v>R2-009JJ-E004</v>
          </cell>
          <cell r="B773" t="str">
            <v>POWERTEK ELECTRIC</v>
          </cell>
          <cell r="C773" t="str">
            <v>CONTR SRV AGMT - M/R</v>
          </cell>
          <cell r="D773" t="str">
            <v>69995,C58237,1.0         FNID</v>
          </cell>
          <cell r="E773" t="str">
            <v>196305</v>
          </cell>
          <cell r="F773">
            <v>15.18</v>
          </cell>
          <cell r="G773">
            <v>39399</v>
          </cell>
          <cell r="H773">
            <v>39406</v>
          </cell>
        </row>
        <row r="774">
          <cell r="A774" t="str">
            <v>R2-009JJ-E004</v>
          </cell>
          <cell r="B774" t="str">
            <v>POWERTEK ELECTRIC</v>
          </cell>
          <cell r="C774" t="str">
            <v>CONTR SRV AGMT - M/R</v>
          </cell>
          <cell r="D774" t="str">
            <v>69186,C52533,12.0        FNID</v>
          </cell>
          <cell r="E774" t="str">
            <v>196309</v>
          </cell>
          <cell r="F774">
            <v>1367.82</v>
          </cell>
          <cell r="G774">
            <v>39399</v>
          </cell>
          <cell r="H774">
            <v>39406</v>
          </cell>
        </row>
        <row r="775">
          <cell r="A775" t="str">
            <v>R2-009JJ-E004</v>
          </cell>
          <cell r="B775" t="str">
            <v>POWERTEK ELECTRIC</v>
          </cell>
          <cell r="C775" t="str">
            <v>CONTR SRV AGMT - M/R</v>
          </cell>
          <cell r="D775" t="str">
            <v>69186,C52533,12.0        FNID</v>
          </cell>
          <cell r="E775" t="str">
            <v>196979</v>
          </cell>
          <cell r="F775">
            <v>7280.68</v>
          </cell>
          <cell r="G775">
            <v>39406</v>
          </cell>
          <cell r="H775">
            <v>39414</v>
          </cell>
        </row>
        <row r="776">
          <cell r="A776" t="str">
            <v>R2-009JJ-E004</v>
          </cell>
          <cell r="B776" t="str">
            <v>POWERTEK ELECTRIC</v>
          </cell>
          <cell r="C776" t="str">
            <v>CONTR SRV AGMT - M/R</v>
          </cell>
          <cell r="D776" t="str">
            <v>69995,C58237,1.0         FNID</v>
          </cell>
          <cell r="E776" t="str">
            <v>196980</v>
          </cell>
          <cell r="F776">
            <v>87.73</v>
          </cell>
          <cell r="G776">
            <v>39406</v>
          </cell>
          <cell r="H776">
            <v>39414</v>
          </cell>
        </row>
        <row r="777">
          <cell r="A777" t="str">
            <v>R2-009JJ-E004</v>
          </cell>
          <cell r="B777" t="str">
            <v>POWERTEK ELECTRIC</v>
          </cell>
          <cell r="C777" t="str">
            <v>CONTR SRV AGMT - M/R</v>
          </cell>
          <cell r="D777" t="str">
            <v>69186,C52533,12.0        FNID</v>
          </cell>
          <cell r="E777" t="str">
            <v>196983</v>
          </cell>
          <cell r="F777">
            <v>99.73</v>
          </cell>
          <cell r="G777">
            <v>39406</v>
          </cell>
          <cell r="H777">
            <v>39414</v>
          </cell>
        </row>
        <row r="778">
          <cell r="A778" t="str">
            <v>R2-009JJ-E004</v>
          </cell>
          <cell r="B778" t="str">
            <v>POWERTEK ELECTRIC</v>
          </cell>
          <cell r="C778" t="str">
            <v>CONTR SRV AGMT - M/R</v>
          </cell>
          <cell r="D778" t="str">
            <v>69186,C52533,12.0        FNID</v>
          </cell>
          <cell r="E778" t="str">
            <v>196987</v>
          </cell>
          <cell r="F778">
            <v>5601.49</v>
          </cell>
          <cell r="G778">
            <v>39405</v>
          </cell>
          <cell r="H778">
            <v>39414</v>
          </cell>
        </row>
        <row r="779">
          <cell r="A779" t="str">
            <v>R2-009JJ-E004</v>
          </cell>
          <cell r="B779" t="str">
            <v>POWERTEK ELECTRIC</v>
          </cell>
          <cell r="C779" t="str">
            <v>CONTR SRV AGMT - M/R</v>
          </cell>
          <cell r="D779" t="str">
            <v>69186,C52533,12.0        FNID</v>
          </cell>
          <cell r="E779" t="str">
            <v>197738</v>
          </cell>
          <cell r="F779">
            <v>5175.9399999999996</v>
          </cell>
          <cell r="G779">
            <v>39413</v>
          </cell>
          <cell r="H779">
            <v>39421</v>
          </cell>
        </row>
        <row r="780">
          <cell r="A780" t="str">
            <v>R2-009JJ-E004</v>
          </cell>
          <cell r="B780" t="str">
            <v>POWERTEK ELECTRIC</v>
          </cell>
          <cell r="C780" t="str">
            <v>CONTR SRV AGMT - M/R</v>
          </cell>
          <cell r="D780" t="str">
            <v>69995,C58237,1.0         FNID</v>
          </cell>
          <cell r="E780" t="str">
            <v>197740</v>
          </cell>
          <cell r="F780">
            <v>488.55</v>
          </cell>
          <cell r="G780">
            <v>39413</v>
          </cell>
          <cell r="H780">
            <v>39421</v>
          </cell>
        </row>
        <row r="781">
          <cell r="A781" t="str">
            <v>R2-009JJ-E004</v>
          </cell>
          <cell r="B781" t="str">
            <v>POWERTEK ELECTRIC</v>
          </cell>
          <cell r="C781" t="str">
            <v>CONTR SRV AGMT - M/R</v>
          </cell>
          <cell r="D781" t="str">
            <v>69998,C58237,5.0         FNID</v>
          </cell>
          <cell r="E781" t="str">
            <v>197740</v>
          </cell>
          <cell r="F781">
            <v>1673.09</v>
          </cell>
          <cell r="G781">
            <v>39413</v>
          </cell>
          <cell r="H781">
            <v>39421</v>
          </cell>
        </row>
        <row r="782">
          <cell r="A782" t="str">
            <v>R2-009JJ-E004</v>
          </cell>
          <cell r="B782" t="str">
            <v>POWERTEK ELECTRIC</v>
          </cell>
          <cell r="C782" t="str">
            <v>CONTR SRV AGMT - M/R</v>
          </cell>
          <cell r="D782" t="str">
            <v>69186,C52533,12.0        FNID</v>
          </cell>
          <cell r="E782" t="str">
            <v>197743</v>
          </cell>
          <cell r="F782">
            <v>90.41</v>
          </cell>
          <cell r="G782">
            <v>39413</v>
          </cell>
          <cell r="H782">
            <v>39421</v>
          </cell>
        </row>
        <row r="783">
          <cell r="A783" t="str">
            <v>R2-009JJ-E004</v>
          </cell>
          <cell r="B783" t="str">
            <v>POWERTEK ELECTRIC</v>
          </cell>
          <cell r="C783" t="str">
            <v>CONTR SRV AGMT - M/R</v>
          </cell>
          <cell r="D783" t="str">
            <v>69995,C58237,1.0         FNID</v>
          </cell>
          <cell r="E783" t="str">
            <v>197745</v>
          </cell>
          <cell r="F783">
            <v>22.78</v>
          </cell>
          <cell r="G783">
            <v>39413</v>
          </cell>
          <cell r="H783">
            <v>39421</v>
          </cell>
        </row>
        <row r="784">
          <cell r="A784" t="str">
            <v>R2-009JJ-E004</v>
          </cell>
          <cell r="B784" t="str">
            <v>POWERTEK ELECTRIC</v>
          </cell>
          <cell r="C784" t="str">
            <v>CONTR SRV AGMT - M/R</v>
          </cell>
          <cell r="D784" t="str">
            <v>69998,C58237,5.0         FNID</v>
          </cell>
          <cell r="E784" t="str">
            <v>197745</v>
          </cell>
          <cell r="F784">
            <v>72.52</v>
          </cell>
          <cell r="G784">
            <v>39413</v>
          </cell>
          <cell r="H784">
            <v>39421</v>
          </cell>
        </row>
        <row r="785">
          <cell r="A785" t="str">
            <v>R2-009JJ-E004</v>
          </cell>
          <cell r="B785" t="str">
            <v>POWERTEK ELECTRIC</v>
          </cell>
          <cell r="C785" t="str">
            <v>CONTR SRV AGMT - M/R</v>
          </cell>
          <cell r="D785" t="str">
            <v>69186,C52533,12.0        FNID</v>
          </cell>
          <cell r="E785" t="str">
            <v>197748</v>
          </cell>
          <cell r="F785">
            <v>3782.68</v>
          </cell>
          <cell r="G785">
            <v>39413</v>
          </cell>
          <cell r="H785">
            <v>39421</v>
          </cell>
        </row>
        <row r="786">
          <cell r="A786" t="str">
            <v>R2-009JJ-E004</v>
          </cell>
          <cell r="B786" t="str">
            <v>POWERTEK ELECTRIC</v>
          </cell>
          <cell r="C786" t="str">
            <v>CONTR SRV AGMT - M/R</v>
          </cell>
          <cell r="D786" t="str">
            <v>69186,C52533,12.0        FNID</v>
          </cell>
          <cell r="E786" t="str">
            <v>198624</v>
          </cell>
          <cell r="F786">
            <v>6846.04</v>
          </cell>
          <cell r="G786">
            <v>39393</v>
          </cell>
          <cell r="H786">
            <v>39428</v>
          </cell>
        </row>
        <row r="787">
          <cell r="A787" t="str">
            <v>R2-009JJ-E004</v>
          </cell>
          <cell r="B787" t="str">
            <v>POWERTEK ELECTRIC</v>
          </cell>
          <cell r="C787" t="str">
            <v>CONTR SRV AGMT - M/R</v>
          </cell>
          <cell r="D787" t="str">
            <v>69995,C58237,1.0         FNID</v>
          </cell>
          <cell r="E787" t="str">
            <v>198625</v>
          </cell>
          <cell r="F787">
            <v>594.23</v>
          </cell>
          <cell r="G787">
            <v>39420</v>
          </cell>
          <cell r="H787">
            <v>39428</v>
          </cell>
        </row>
        <row r="788">
          <cell r="A788" t="str">
            <v>R2-009JJ-E004</v>
          </cell>
          <cell r="B788" t="str">
            <v>POWERTEK ELECTRIC</v>
          </cell>
          <cell r="C788" t="str">
            <v>CONTR SRV AGMT - M/R</v>
          </cell>
          <cell r="D788" t="str">
            <v>69186,C52533,12.0        FNID</v>
          </cell>
          <cell r="E788" t="str">
            <v>198633</v>
          </cell>
          <cell r="F788">
            <v>35.01</v>
          </cell>
          <cell r="G788">
            <v>39393</v>
          </cell>
          <cell r="H788">
            <v>39428</v>
          </cell>
        </row>
        <row r="789">
          <cell r="A789" t="str">
            <v>R2-009JJ-E004</v>
          </cell>
          <cell r="B789" t="str">
            <v>POWERTEK ELECTRIC</v>
          </cell>
          <cell r="C789" t="str">
            <v>CONTR SRV AGMT - M/R</v>
          </cell>
          <cell r="D789" t="str">
            <v>69995,C58237,1.0         FNID</v>
          </cell>
          <cell r="E789" t="str">
            <v>198634</v>
          </cell>
          <cell r="F789">
            <v>22.77</v>
          </cell>
          <cell r="G789">
            <v>39420</v>
          </cell>
          <cell r="H789">
            <v>39428</v>
          </cell>
        </row>
        <row r="790">
          <cell r="A790" t="str">
            <v>R2-009JJ-E004</v>
          </cell>
          <cell r="B790" t="str">
            <v>POWERTEK ELECTRIC</v>
          </cell>
          <cell r="C790" t="str">
            <v>CONTR SRV AGMT - M/R</v>
          </cell>
          <cell r="D790" t="str">
            <v>69186,C52533,12.0        FNID</v>
          </cell>
          <cell r="E790" t="str">
            <v>199321</v>
          </cell>
          <cell r="F790">
            <v>8987.16</v>
          </cell>
          <cell r="G790">
            <v>39426</v>
          </cell>
          <cell r="H790">
            <v>39434</v>
          </cell>
        </row>
        <row r="791">
          <cell r="A791" t="str">
            <v>R2-009JJ-E004</v>
          </cell>
          <cell r="B791" t="str">
            <v>POWERTEK ELECTRIC</v>
          </cell>
          <cell r="C791" t="str">
            <v>CONTR SRV AGMT - M/R</v>
          </cell>
          <cell r="D791" t="str">
            <v>69995,C58237,1.0         FNID</v>
          </cell>
          <cell r="E791" t="str">
            <v>199325</v>
          </cell>
          <cell r="F791">
            <v>1073.53</v>
          </cell>
          <cell r="G791">
            <v>39427</v>
          </cell>
          <cell r="H791">
            <v>39434</v>
          </cell>
        </row>
        <row r="792">
          <cell r="A792" t="str">
            <v>R2-009JJ-E004</v>
          </cell>
          <cell r="B792" t="str">
            <v>POWERTEK ELECTRIC</v>
          </cell>
          <cell r="C792" t="str">
            <v>CONTR SRV AGMT - M/R</v>
          </cell>
          <cell r="D792" t="str">
            <v>69998,C58237,5.0         FNID</v>
          </cell>
          <cell r="E792" t="str">
            <v>199325</v>
          </cell>
          <cell r="F792">
            <v>306.76</v>
          </cell>
          <cell r="G792">
            <v>39427</v>
          </cell>
          <cell r="H792">
            <v>39434</v>
          </cell>
        </row>
        <row r="793">
          <cell r="A793" t="str">
            <v>R2-009JJ-E004</v>
          </cell>
          <cell r="B793" t="str">
            <v>POWERTEK ELECTRIC</v>
          </cell>
          <cell r="C793" t="str">
            <v>CONTR SRV AGMT - M/R</v>
          </cell>
          <cell r="D793" t="str">
            <v>69186,C52533,12.0        FNID</v>
          </cell>
          <cell r="E793" t="str">
            <v>199335</v>
          </cell>
          <cell r="F793">
            <v>106.99</v>
          </cell>
          <cell r="G793">
            <v>39426</v>
          </cell>
          <cell r="H793">
            <v>39434</v>
          </cell>
        </row>
        <row r="794">
          <cell r="A794" t="str">
            <v>R2-009JJ-E004</v>
          </cell>
          <cell r="B794" t="str">
            <v>POWERTEK ELECTRIC</v>
          </cell>
          <cell r="C794" t="str">
            <v>CONTR SRV AGMT - M/R</v>
          </cell>
          <cell r="D794" t="str">
            <v>69995,C58237,1.0         FNID</v>
          </cell>
          <cell r="E794" t="str">
            <v>199338</v>
          </cell>
          <cell r="F794">
            <v>34.15</v>
          </cell>
          <cell r="G794">
            <v>39427</v>
          </cell>
          <cell r="H794">
            <v>39434</v>
          </cell>
        </row>
        <row r="795">
          <cell r="A795" t="str">
            <v>R2-009JJ-E004</v>
          </cell>
          <cell r="B795" t="str">
            <v>POWERTEK ELECTRIC</v>
          </cell>
          <cell r="C795" t="str">
            <v>CONTR SRV AGMT - M/R</v>
          </cell>
          <cell r="D795" t="str">
            <v>69998,C58237,5.0         FNID</v>
          </cell>
          <cell r="E795" t="str">
            <v>199338</v>
          </cell>
          <cell r="F795">
            <v>10.39</v>
          </cell>
          <cell r="G795">
            <v>39427</v>
          </cell>
          <cell r="H795">
            <v>39434</v>
          </cell>
        </row>
        <row r="796">
          <cell r="A796" t="str">
            <v>R2-009JJ-E004</v>
          </cell>
          <cell r="B796" t="str">
            <v>POWERTEK ELECTRIC</v>
          </cell>
          <cell r="C796" t="str">
            <v>CONTR SRV AGMT - M/R</v>
          </cell>
          <cell r="D796" t="str">
            <v>69186,C52533,12.0        FNID</v>
          </cell>
          <cell r="E796" t="str">
            <v>199346</v>
          </cell>
          <cell r="F796">
            <v>2397.27</v>
          </cell>
          <cell r="G796">
            <v>39422</v>
          </cell>
          <cell r="H796">
            <v>39434</v>
          </cell>
        </row>
        <row r="797">
          <cell r="A797" t="str">
            <v>R2-009JJ-E004</v>
          </cell>
          <cell r="B797" t="str">
            <v>POWERTEK ELECTRIC</v>
          </cell>
          <cell r="C797" t="str">
            <v>CONTR SRV AGMT - M/R</v>
          </cell>
          <cell r="D797" t="str">
            <v>69186,C52533,12.0        FNID</v>
          </cell>
          <cell r="E797" t="str">
            <v>199799</v>
          </cell>
          <cell r="F797">
            <v>6860.17</v>
          </cell>
          <cell r="G797">
            <v>39434</v>
          </cell>
          <cell r="H797">
            <v>39437</v>
          </cell>
        </row>
        <row r="798">
          <cell r="A798" t="str">
            <v>R2-009JJ-E004</v>
          </cell>
          <cell r="B798" t="str">
            <v>POWERTEK ELECTRIC</v>
          </cell>
          <cell r="C798" t="str">
            <v>CONTR SRV AGMT - M/R</v>
          </cell>
          <cell r="D798" t="str">
            <v>69995,C58237,1.0         FNID</v>
          </cell>
          <cell r="E798" t="str">
            <v>199803</v>
          </cell>
          <cell r="F798">
            <v>832.25</v>
          </cell>
          <cell r="G798">
            <v>39434</v>
          </cell>
          <cell r="H798">
            <v>39437</v>
          </cell>
        </row>
        <row r="799">
          <cell r="A799" t="str">
            <v>R2-009JJ-E004</v>
          </cell>
          <cell r="B799" t="str">
            <v>POWERTEK ELECTRIC</v>
          </cell>
          <cell r="C799" t="str">
            <v>CONTR SRV AGMT - M/R</v>
          </cell>
          <cell r="D799" t="str">
            <v>69186,C52533,12.0        FNID</v>
          </cell>
          <cell r="E799" t="str">
            <v>199808</v>
          </cell>
          <cell r="F799">
            <v>75.88</v>
          </cell>
          <cell r="G799">
            <v>39434</v>
          </cell>
          <cell r="H799">
            <v>39437</v>
          </cell>
        </row>
        <row r="800">
          <cell r="A800" t="str">
            <v>R2-009JJ-E004</v>
          </cell>
          <cell r="B800" t="str">
            <v>POWERTEK ELECTRIC</v>
          </cell>
          <cell r="C800" t="str">
            <v>CONTR SRV AGMT - M/R</v>
          </cell>
          <cell r="D800" t="str">
            <v>69995,C58237,1.0         FNID</v>
          </cell>
          <cell r="E800" t="str">
            <v>199811</v>
          </cell>
          <cell r="F800">
            <v>30.36</v>
          </cell>
          <cell r="G800">
            <v>39434</v>
          </cell>
          <cell r="H800">
            <v>39437</v>
          </cell>
        </row>
        <row r="801">
          <cell r="A801" t="str">
            <v>R2-009JJ-E004</v>
          </cell>
          <cell r="B801" t="str">
            <v>POWERTEK ELECTRIC</v>
          </cell>
          <cell r="C801" t="str">
            <v>CONTR SRV AGMT - M/R</v>
          </cell>
          <cell r="D801" t="str">
            <v>69186,C52533,12.0        FNID</v>
          </cell>
          <cell r="E801" t="str">
            <v>199817</v>
          </cell>
          <cell r="F801">
            <v>112.08</v>
          </cell>
          <cell r="G801">
            <v>39434</v>
          </cell>
          <cell r="H801">
            <v>39437</v>
          </cell>
        </row>
        <row r="802">
          <cell r="A802" t="str">
            <v>R2-009JJ-E004</v>
          </cell>
          <cell r="B802" t="str">
            <v>POWERTEK ELECTRIC</v>
          </cell>
          <cell r="C802" t="str">
            <v>CONTR SRV AGMT - M/R</v>
          </cell>
          <cell r="D802" t="str">
            <v>69186,C52533,12.0        FNID</v>
          </cell>
          <cell r="E802" t="str">
            <v>200290</v>
          </cell>
          <cell r="F802">
            <v>1719.62</v>
          </cell>
          <cell r="G802">
            <v>39436</v>
          </cell>
          <cell r="H802">
            <v>39443</v>
          </cell>
        </row>
        <row r="803">
          <cell r="A803" t="str">
            <v>R2-009JJ-E004</v>
          </cell>
          <cell r="B803" t="str">
            <v>POWERTEK ELECTRIC</v>
          </cell>
          <cell r="C803" t="str">
            <v>CONTR SRV AGMT - M/R</v>
          </cell>
          <cell r="D803" t="str">
            <v>69995,C58237,1.0         FNID</v>
          </cell>
          <cell r="E803" t="str">
            <v>200295</v>
          </cell>
          <cell r="F803">
            <v>229.13</v>
          </cell>
          <cell r="G803">
            <v>39442</v>
          </cell>
          <cell r="H803">
            <v>39443</v>
          </cell>
        </row>
        <row r="804">
          <cell r="A804" t="str">
            <v>R2-009JJ-E004</v>
          </cell>
          <cell r="B804" t="str">
            <v>POWERTEK ELECTRIC</v>
          </cell>
          <cell r="C804" t="str">
            <v>CONTR SRV AGMT - M/R</v>
          </cell>
          <cell r="D804" t="str">
            <v>69186,C52533,12.0        FNID</v>
          </cell>
          <cell r="E804" t="str">
            <v>200300</v>
          </cell>
          <cell r="F804">
            <v>25.59</v>
          </cell>
          <cell r="G804">
            <v>39436</v>
          </cell>
          <cell r="H804">
            <v>39443</v>
          </cell>
        </row>
        <row r="805">
          <cell r="A805" t="str">
            <v>R2-009JJ-E004</v>
          </cell>
          <cell r="B805" t="str">
            <v>POWERTEK ELECTRIC</v>
          </cell>
          <cell r="C805" t="str">
            <v>CONTR SRV AGMT - M/R</v>
          </cell>
          <cell r="D805" t="str">
            <v>69995,C58237,1.0         FNID</v>
          </cell>
          <cell r="E805" t="str">
            <v>200304</v>
          </cell>
          <cell r="F805">
            <v>7.59</v>
          </cell>
          <cell r="G805">
            <v>39442</v>
          </cell>
          <cell r="H805">
            <v>39443</v>
          </cell>
        </row>
        <row r="806">
          <cell r="A806" t="str">
            <v>R2-009JJ-E004</v>
          </cell>
          <cell r="B806" t="str">
            <v>POWERTEK ELECTRIC</v>
          </cell>
          <cell r="C806" t="str">
            <v>CONTR SRV AGMT - M/R</v>
          </cell>
          <cell r="D806" t="str">
            <v>69186,C52533,12.0        FNID</v>
          </cell>
          <cell r="E806" t="str">
            <v>200308</v>
          </cell>
          <cell r="F806">
            <v>13</v>
          </cell>
          <cell r="G806">
            <v>39433</v>
          </cell>
          <cell r="H806">
            <v>39443</v>
          </cell>
        </row>
        <row r="807">
          <cell r="A807" t="str">
            <v>R2-009JJ-E004</v>
          </cell>
          <cell r="B807" t="str">
            <v>POWERTEK ELECTRIC</v>
          </cell>
          <cell r="C807" t="str">
            <v>CONTR SRV AGMT - M/R</v>
          </cell>
          <cell r="D807" t="str">
            <v>69186,C52533,12.0        FNID</v>
          </cell>
          <cell r="E807" t="str">
            <v>200642</v>
          </cell>
          <cell r="F807">
            <v>2709.94</v>
          </cell>
          <cell r="G807">
            <v>39436</v>
          </cell>
          <cell r="H807">
            <v>39444</v>
          </cell>
        </row>
        <row r="808">
          <cell r="A808" t="str">
            <v>R2-009JJ-E004</v>
          </cell>
          <cell r="B808" t="str">
            <v>POWERTEK ELECTRIC</v>
          </cell>
          <cell r="C808" t="str">
            <v>CONTR SRV AGMT - M/R</v>
          </cell>
          <cell r="D808" t="str">
            <v>69995,C58237,1.0         FNID</v>
          </cell>
          <cell r="E808" t="str">
            <v>200646</v>
          </cell>
          <cell r="F808">
            <v>127.6</v>
          </cell>
          <cell r="G808">
            <v>39443</v>
          </cell>
          <cell r="H808">
            <v>39444</v>
          </cell>
        </row>
        <row r="809">
          <cell r="A809" t="str">
            <v>R2-009JJ-E004</v>
          </cell>
          <cell r="B809" t="str">
            <v>POWERTEK ELECTRIC</v>
          </cell>
          <cell r="C809" t="str">
            <v>CONTR SRV AGMT - M/R</v>
          </cell>
          <cell r="D809" t="str">
            <v>69186,C52533,12.0        FNID</v>
          </cell>
          <cell r="E809" t="str">
            <v>200651</v>
          </cell>
          <cell r="F809">
            <v>67.209999999999994</v>
          </cell>
          <cell r="G809">
            <v>39436</v>
          </cell>
          <cell r="H809">
            <v>39444</v>
          </cell>
        </row>
        <row r="810">
          <cell r="A810" t="str">
            <v>R2-009JJ-E004</v>
          </cell>
          <cell r="B810" t="str">
            <v>POWERTEK ELECTRIC</v>
          </cell>
          <cell r="C810" t="str">
            <v>CONTR SRV AGMT - M/R</v>
          </cell>
          <cell r="D810" t="str">
            <v>69186,C52533,12.0        FNID</v>
          </cell>
          <cell r="E810" t="str">
            <v>200938</v>
          </cell>
          <cell r="F810">
            <v>1519</v>
          </cell>
          <cell r="G810">
            <v>39442</v>
          </cell>
          <cell r="H810">
            <v>39450</v>
          </cell>
        </row>
        <row r="811">
          <cell r="A811" t="str">
            <v>R2-009JJ-E004</v>
          </cell>
          <cell r="B811" t="str">
            <v>POWERTEK ELECTRIC</v>
          </cell>
          <cell r="C811" t="str">
            <v>CONTR SRV AGMT - M/R</v>
          </cell>
          <cell r="D811" t="str">
            <v>69995,C58237,1.0         FNID</v>
          </cell>
          <cell r="E811" t="str">
            <v>200940</v>
          </cell>
          <cell r="F811">
            <v>179.77</v>
          </cell>
          <cell r="G811">
            <v>39447</v>
          </cell>
          <cell r="H811">
            <v>39450</v>
          </cell>
        </row>
        <row r="812">
          <cell r="A812" t="str">
            <v>R2-009JJ-E004</v>
          </cell>
          <cell r="B812" t="str">
            <v>POWERTEK ELECTRIC</v>
          </cell>
          <cell r="C812" t="str">
            <v>CONTR SRV AGMT - M/R</v>
          </cell>
          <cell r="D812" t="str">
            <v>69186,C52533,12.0        FNID</v>
          </cell>
          <cell r="E812" t="str">
            <v>200941</v>
          </cell>
          <cell r="F812">
            <v>40.65</v>
          </cell>
          <cell r="G812">
            <v>39442</v>
          </cell>
          <cell r="H812">
            <v>39450</v>
          </cell>
        </row>
        <row r="813">
          <cell r="A813" t="str">
            <v>R2-009JJ-E004</v>
          </cell>
          <cell r="B813" t="str">
            <v>POWERTEK ELECTRIC</v>
          </cell>
          <cell r="C813" t="str">
            <v>CONTR SRV AGMT - M/R</v>
          </cell>
          <cell r="D813" t="str">
            <v>69186,C52533,12.0        FNID</v>
          </cell>
          <cell r="E813" t="str">
            <v>200944</v>
          </cell>
          <cell r="F813">
            <v>502.65</v>
          </cell>
          <cell r="G813">
            <v>39447</v>
          </cell>
          <cell r="H813">
            <v>39450</v>
          </cell>
        </row>
        <row r="814">
          <cell r="A814" t="str">
            <v>R2-009JJ-E004</v>
          </cell>
          <cell r="B814" t="str">
            <v>POWERTEK ELECTRIC</v>
          </cell>
          <cell r="C814" t="str">
            <v>CONTR SRV AGMT - M/R</v>
          </cell>
          <cell r="D814" t="str">
            <v>69186,C52533,12.0        FNID</v>
          </cell>
          <cell r="E814" t="str">
            <v>201434</v>
          </cell>
          <cell r="F814">
            <v>2820.15</v>
          </cell>
          <cell r="G814">
            <v>39449</v>
          </cell>
          <cell r="H814">
            <v>39455</v>
          </cell>
        </row>
        <row r="815">
          <cell r="A815" t="str">
            <v>R2-009JJ-E004</v>
          </cell>
          <cell r="B815" t="str">
            <v>POWERTEK ELECTRIC</v>
          </cell>
          <cell r="C815" t="str">
            <v>CONTR SRV AGMT - M/R</v>
          </cell>
          <cell r="D815" t="str">
            <v>69995,C58237,1.0         FNID</v>
          </cell>
          <cell r="E815" t="str">
            <v>201437</v>
          </cell>
          <cell r="F815">
            <v>214.65</v>
          </cell>
          <cell r="G815">
            <v>39449</v>
          </cell>
          <cell r="H815">
            <v>39455</v>
          </cell>
        </row>
        <row r="816">
          <cell r="A816" t="str">
            <v>R2-009JJ-E004</v>
          </cell>
          <cell r="B816" t="str">
            <v>POWERTEK ELECTRIC</v>
          </cell>
          <cell r="C816" t="str">
            <v>CONTR SRV AGMT - M/R</v>
          </cell>
          <cell r="D816" t="str">
            <v>69186,C52533,12.0        FNID</v>
          </cell>
          <cell r="E816" t="str">
            <v>201443</v>
          </cell>
          <cell r="F816">
            <v>112.94</v>
          </cell>
          <cell r="G816">
            <v>39449</v>
          </cell>
          <cell r="H816">
            <v>39455</v>
          </cell>
        </row>
        <row r="817">
          <cell r="A817" t="str">
            <v>R2-009JJ-E004</v>
          </cell>
          <cell r="B817" t="str">
            <v>POWERTEK ELECTRIC</v>
          </cell>
          <cell r="C817" t="str">
            <v>CONTR SRV AGMT - M/R</v>
          </cell>
          <cell r="D817" t="str">
            <v>69995,C58237,1.0         FNID</v>
          </cell>
          <cell r="E817" t="str">
            <v>201447</v>
          </cell>
          <cell r="F817">
            <v>4.55</v>
          </cell>
          <cell r="G817">
            <v>39449</v>
          </cell>
          <cell r="H817">
            <v>39455</v>
          </cell>
        </row>
        <row r="818">
          <cell r="A818" t="str">
            <v>R2-009JJ-E004</v>
          </cell>
          <cell r="B818" t="str">
            <v>POWERTEK ELECTRIC</v>
          </cell>
          <cell r="C818" t="str">
            <v>CONTR SRV AGMT - M/R</v>
          </cell>
          <cell r="D818" t="str">
            <v>69186,C52533,12.0        FNID</v>
          </cell>
          <cell r="E818" t="str">
            <v>202026</v>
          </cell>
          <cell r="F818">
            <v>6441.5</v>
          </cell>
          <cell r="G818">
            <v>39456</v>
          </cell>
          <cell r="H818">
            <v>39463</v>
          </cell>
        </row>
        <row r="819">
          <cell r="A819" t="str">
            <v>R2-009JJ-E004</v>
          </cell>
          <cell r="B819" t="str">
            <v>POWERTEK ELECTRIC</v>
          </cell>
          <cell r="C819" t="str">
            <v>CONTR SRV AGMT - M/R</v>
          </cell>
          <cell r="D819" t="str">
            <v>69995,C58237,1.0         FNID</v>
          </cell>
          <cell r="E819" t="str">
            <v>202027</v>
          </cell>
          <cell r="F819">
            <v>513.33000000000004</v>
          </cell>
          <cell r="G819">
            <v>39456</v>
          </cell>
          <cell r="H819">
            <v>39463</v>
          </cell>
        </row>
        <row r="820">
          <cell r="A820" t="str">
            <v>R2-009JJ-E004</v>
          </cell>
          <cell r="B820" t="str">
            <v>POWERTEK ELECTRIC</v>
          </cell>
          <cell r="C820" t="str">
            <v>CONTR SRV AGMT - M/R</v>
          </cell>
          <cell r="D820" t="str">
            <v>69998,C58237,5.0         FNID</v>
          </cell>
          <cell r="E820" t="str">
            <v>202027</v>
          </cell>
          <cell r="F820">
            <v>517.62</v>
          </cell>
          <cell r="G820">
            <v>39456</v>
          </cell>
          <cell r="H820">
            <v>39463</v>
          </cell>
        </row>
        <row r="821">
          <cell r="A821" t="str">
            <v>R2-009JJ-E004</v>
          </cell>
          <cell r="B821" t="str">
            <v>POWERTEK ELECTRIC</v>
          </cell>
          <cell r="C821" t="str">
            <v>CONTR SRV AGMT - M/R</v>
          </cell>
          <cell r="D821" t="str">
            <v>69186,C52533,12.0        FNID</v>
          </cell>
          <cell r="E821" t="str">
            <v>202033</v>
          </cell>
          <cell r="F821">
            <v>221.18</v>
          </cell>
          <cell r="G821">
            <v>39456</v>
          </cell>
          <cell r="H821">
            <v>39463</v>
          </cell>
        </row>
        <row r="822">
          <cell r="A822" t="str">
            <v>R2-009JJ-E004</v>
          </cell>
          <cell r="B822" t="str">
            <v>POWERTEK ELECTRIC</v>
          </cell>
          <cell r="C822" t="str">
            <v>CONTR SRV AGMT - M/R</v>
          </cell>
          <cell r="D822" t="str">
            <v>69995,C58237,1.0         FNID</v>
          </cell>
          <cell r="E822" t="str">
            <v>202034</v>
          </cell>
          <cell r="F822">
            <v>21.89</v>
          </cell>
          <cell r="G822">
            <v>39456</v>
          </cell>
          <cell r="H822">
            <v>39463</v>
          </cell>
        </row>
        <row r="823">
          <cell r="A823" t="str">
            <v>R2-009JJ-E004</v>
          </cell>
          <cell r="B823" t="str">
            <v>POWERTEK ELECTRIC</v>
          </cell>
          <cell r="C823" t="str">
            <v>CONTR SRV AGMT - M/R</v>
          </cell>
          <cell r="D823" t="str">
            <v>69998,C58237,5.0         FNID</v>
          </cell>
          <cell r="E823" t="str">
            <v>202034</v>
          </cell>
          <cell r="F823">
            <v>21.69</v>
          </cell>
          <cell r="G823">
            <v>39456</v>
          </cell>
          <cell r="H823">
            <v>39463</v>
          </cell>
        </row>
        <row r="824">
          <cell r="A824" t="str">
            <v>R2-009JJ-E004</v>
          </cell>
          <cell r="B824" t="str">
            <v>POWERTEK ELECTRIC</v>
          </cell>
          <cell r="C824" t="str">
            <v>CONTR SRV AGMT - M/R</v>
          </cell>
          <cell r="D824" t="str">
            <v>69186,C52533,12.0        FNID</v>
          </cell>
          <cell r="E824" t="str">
            <v>202039</v>
          </cell>
          <cell r="F824">
            <v>3174.38</v>
          </cell>
          <cell r="G824">
            <v>39456</v>
          </cell>
          <cell r="H824">
            <v>39463</v>
          </cell>
        </row>
        <row r="825">
          <cell r="B825" t="str">
            <v>POWERTEK ELECTRIC</v>
          </cell>
        </row>
        <row r="826">
          <cell r="A826" t="str">
            <v>R2-009JJ-E004</v>
          </cell>
          <cell r="B826" t="str">
            <v>PRINTING &amp; PHOTOCOPYING</v>
          </cell>
          <cell r="C826" t="str">
            <v>REPAIR MTL &amp; SUPPLY</v>
          </cell>
          <cell r="D826" t="str">
            <v>69186,,0.0</v>
          </cell>
          <cell r="E826" t="str">
            <v>8216325</v>
          </cell>
          <cell r="F826">
            <v>25.49</v>
          </cell>
          <cell r="G826">
            <v>39358</v>
          </cell>
          <cell r="H826">
            <v>39358</v>
          </cell>
        </row>
        <row r="827">
          <cell r="B827" t="str">
            <v>PRINTING &amp; PHOTOCOPYING</v>
          </cell>
        </row>
        <row r="828">
          <cell r="A828" t="str">
            <v>R2-009JJ-E004</v>
          </cell>
          <cell r="B828" t="str">
            <v>REPAIR MATERIALS AND SUPPLIES</v>
          </cell>
          <cell r="C828" t="str">
            <v>REPAIR MTL &amp; SUPPLY</v>
          </cell>
          <cell r="D828" t="str">
            <v>69186,,0.0</v>
          </cell>
          <cell r="E828" t="str">
            <v>8089317</v>
          </cell>
          <cell r="F828">
            <v>406.5</v>
          </cell>
          <cell r="G828">
            <v>39261</v>
          </cell>
          <cell r="H828">
            <v>39261</v>
          </cell>
        </row>
        <row r="829">
          <cell r="A829" t="str">
            <v>R2-009JJ-E004</v>
          </cell>
          <cell r="B829" t="str">
            <v>REPAIR MATERIALS AND SUPPLIES</v>
          </cell>
          <cell r="C829" t="str">
            <v>REPAIR MTL &amp; SUPPLY</v>
          </cell>
          <cell r="D829" t="str">
            <v>69186,,0.0</v>
          </cell>
          <cell r="E829" t="str">
            <v>8089329</v>
          </cell>
          <cell r="F829">
            <v>2076.13</v>
          </cell>
          <cell r="G829">
            <v>39261</v>
          </cell>
          <cell r="H829">
            <v>39261</v>
          </cell>
        </row>
        <row r="830">
          <cell r="A830" t="str">
            <v>R2-009JJ-E004</v>
          </cell>
          <cell r="B830" t="str">
            <v>REPAIR MATERIALS AND SUPPLIES</v>
          </cell>
          <cell r="C830" t="str">
            <v>REPAIR MTL &amp; SUPPLY</v>
          </cell>
          <cell r="D830" t="str">
            <v>69186,,0.0</v>
          </cell>
          <cell r="E830" t="str">
            <v>8178570</v>
          </cell>
          <cell r="F830">
            <v>2462.41</v>
          </cell>
          <cell r="G830">
            <v>39342</v>
          </cell>
          <cell r="H830">
            <v>39342</v>
          </cell>
        </row>
        <row r="831">
          <cell r="A831" t="str">
            <v>R2-009JJ-E004</v>
          </cell>
          <cell r="B831" t="str">
            <v>REPAIR MATERIALS AND SUPPLIES</v>
          </cell>
          <cell r="C831" t="str">
            <v>REPAIR MTL &amp; SUPPLY</v>
          </cell>
          <cell r="D831" t="str">
            <v>69186,,0.0</v>
          </cell>
          <cell r="E831" t="str">
            <v>8178571</v>
          </cell>
          <cell r="F831">
            <v>3.4</v>
          </cell>
          <cell r="G831">
            <v>39342</v>
          </cell>
          <cell r="H831">
            <v>39342</v>
          </cell>
        </row>
        <row r="832">
          <cell r="A832" t="str">
            <v>R2-009JJ-E004</v>
          </cell>
          <cell r="B832" t="str">
            <v>REPAIR MATERIALS AND SUPPLIES</v>
          </cell>
          <cell r="C832" t="str">
            <v>REPAIR MTL &amp; SUPPLY</v>
          </cell>
          <cell r="D832" t="str">
            <v>69186,,0.0</v>
          </cell>
          <cell r="E832" t="str">
            <v>8216324</v>
          </cell>
          <cell r="F832">
            <v>65.95</v>
          </cell>
          <cell r="G832">
            <v>39358</v>
          </cell>
          <cell r="H832">
            <v>39358</v>
          </cell>
        </row>
        <row r="833">
          <cell r="A833" t="str">
            <v>R2-009JJ-E004</v>
          </cell>
          <cell r="B833" t="str">
            <v>REPAIR MATERIALS AND SUPPLIES</v>
          </cell>
          <cell r="C833" t="str">
            <v>REPAIR MTL &amp; SUPPLY</v>
          </cell>
          <cell r="D833" t="str">
            <v>69186,,0.0</v>
          </cell>
          <cell r="E833" t="str">
            <v>8216326</v>
          </cell>
          <cell r="F833">
            <v>1436.3</v>
          </cell>
          <cell r="G833">
            <v>39358</v>
          </cell>
          <cell r="H833">
            <v>39358</v>
          </cell>
        </row>
        <row r="834">
          <cell r="A834" t="str">
            <v>R2-009JJ-E004</v>
          </cell>
          <cell r="B834" t="str">
            <v>REPAIR MATERIALS AND SUPPLIES</v>
          </cell>
          <cell r="C834" t="str">
            <v>REPAIR MTL &amp; SUPPLY</v>
          </cell>
          <cell r="D834" t="str">
            <v>69186,,0.0</v>
          </cell>
          <cell r="E834" t="str">
            <v>8216330</v>
          </cell>
          <cell r="F834">
            <v>110.83</v>
          </cell>
          <cell r="G834">
            <v>39358</v>
          </cell>
          <cell r="H834">
            <v>39358</v>
          </cell>
        </row>
        <row r="835">
          <cell r="A835" t="str">
            <v>R2-009JJ-E004</v>
          </cell>
          <cell r="B835" t="str">
            <v>REPAIR MATERIALS AND SUPPLIES</v>
          </cell>
          <cell r="C835" t="str">
            <v>REPAIR MTL &amp; SUPPLY</v>
          </cell>
          <cell r="D835" t="str">
            <v>69186,,0.0</v>
          </cell>
          <cell r="E835" t="str">
            <v>8318307</v>
          </cell>
          <cell r="F835">
            <v>26.02</v>
          </cell>
          <cell r="G835">
            <v>39392</v>
          </cell>
          <cell r="H835">
            <v>39392</v>
          </cell>
        </row>
        <row r="836">
          <cell r="A836" t="str">
            <v>R2-009JJ-E004</v>
          </cell>
          <cell r="B836" t="str">
            <v>REPAIR MATERIALS AND SUPPLIES</v>
          </cell>
          <cell r="C836" t="str">
            <v>REPAIR MTL &amp; SUPPLY</v>
          </cell>
          <cell r="D836" t="str">
            <v>69186,,0.0</v>
          </cell>
          <cell r="E836" t="str">
            <v>8318302</v>
          </cell>
          <cell r="F836">
            <v>52.03</v>
          </cell>
          <cell r="G836">
            <v>39392</v>
          </cell>
          <cell r="H836">
            <v>39392</v>
          </cell>
        </row>
        <row r="837">
          <cell r="A837" t="str">
            <v>R2-009JJ-E004</v>
          </cell>
          <cell r="B837" t="str">
            <v>REPAIR MATERIALS AND SUPPLIES</v>
          </cell>
          <cell r="C837" t="str">
            <v>REPAIR MTL &amp; SUPPLY</v>
          </cell>
          <cell r="D837" t="str">
            <v>69186,,0.0</v>
          </cell>
          <cell r="E837" t="str">
            <v>8318304</v>
          </cell>
          <cell r="F837">
            <v>22.98</v>
          </cell>
          <cell r="G837">
            <v>39392</v>
          </cell>
          <cell r="H837">
            <v>39392</v>
          </cell>
        </row>
        <row r="838">
          <cell r="A838" t="str">
            <v>R2-009JJ-E004</v>
          </cell>
          <cell r="B838" t="str">
            <v>REPAIR MATERIALS AND SUPPLIES</v>
          </cell>
          <cell r="C838" t="str">
            <v>REPAIR MTL &amp; SUPPLY</v>
          </cell>
          <cell r="D838" t="str">
            <v>69186,,0.0</v>
          </cell>
          <cell r="E838" t="str">
            <v>8318310</v>
          </cell>
          <cell r="F838">
            <v>2250</v>
          </cell>
          <cell r="G838">
            <v>39392</v>
          </cell>
          <cell r="H838">
            <v>39392</v>
          </cell>
        </row>
        <row r="839">
          <cell r="A839" t="str">
            <v>R2-009JJ-E004</v>
          </cell>
          <cell r="B839" t="str">
            <v>REPAIR MATERIALS AND SUPPLIES</v>
          </cell>
          <cell r="C839" t="str">
            <v>REPAIR MTL &amp; SUPPLY</v>
          </cell>
          <cell r="D839" t="str">
            <v>69186,,0.0</v>
          </cell>
          <cell r="E839" t="str">
            <v>8318315</v>
          </cell>
          <cell r="F839">
            <v>126.83</v>
          </cell>
          <cell r="G839">
            <v>39392</v>
          </cell>
          <cell r="H839">
            <v>39392</v>
          </cell>
        </row>
        <row r="840">
          <cell r="A840" t="str">
            <v>R2-009JJ-E004</v>
          </cell>
          <cell r="B840" t="str">
            <v>REPAIR MATERIALS AND SUPPLIES</v>
          </cell>
          <cell r="C840" t="str">
            <v>REPAIR MTL &amp; SUPPLY</v>
          </cell>
          <cell r="D840" t="str">
            <v>69186,,0.0</v>
          </cell>
          <cell r="E840" t="str">
            <v>8318316</v>
          </cell>
          <cell r="F840">
            <v>298.10000000000002</v>
          </cell>
          <cell r="G840">
            <v>39392</v>
          </cell>
          <cell r="H840">
            <v>39392</v>
          </cell>
        </row>
        <row r="841">
          <cell r="A841" t="str">
            <v>R2-009JJ-E004</v>
          </cell>
          <cell r="B841" t="str">
            <v>REPAIR MATERIALS AND SUPPLIES</v>
          </cell>
          <cell r="C841" t="str">
            <v>REPAIR MTL &amp; SUPPLY</v>
          </cell>
          <cell r="D841" t="str">
            <v>69186,,0.0</v>
          </cell>
          <cell r="E841" t="str">
            <v>8318318</v>
          </cell>
          <cell r="F841">
            <v>148.30000000000001</v>
          </cell>
          <cell r="G841">
            <v>39392</v>
          </cell>
          <cell r="H841">
            <v>39392</v>
          </cell>
        </row>
        <row r="842">
          <cell r="A842" t="str">
            <v>R2-009JJ-E004</v>
          </cell>
          <cell r="B842" t="str">
            <v>REPAIR MATERIALS AND SUPPLIES</v>
          </cell>
          <cell r="C842" t="str">
            <v>REPAIR MTL &amp; SUPPLY</v>
          </cell>
          <cell r="D842" t="str">
            <v>71204,,0.0</v>
          </cell>
          <cell r="E842" t="str">
            <v>8390663</v>
          </cell>
          <cell r="F842">
            <v>-37820.93</v>
          </cell>
          <cell r="G842">
            <v>39443</v>
          </cell>
          <cell r="H842">
            <v>39443</v>
          </cell>
        </row>
        <row r="843">
          <cell r="B843" t="str">
            <v>REPAIR MATERIALS AND SUPPLIES</v>
          </cell>
        </row>
        <row r="844">
          <cell r="A844" t="str">
            <v>R2-009JJ-E004</v>
          </cell>
          <cell r="B844" t="str">
            <v>SICKLESTEEL CRANES INC</v>
          </cell>
          <cell r="C844" t="str">
            <v>CONTR SRV AGMT - M/R</v>
          </cell>
          <cell r="D844" t="str">
            <v>69186,C52416,41.0        FNID</v>
          </cell>
          <cell r="E844" t="str">
            <v>199534</v>
          </cell>
          <cell r="F844">
            <v>4971.22</v>
          </cell>
          <cell r="G844">
            <v>39429</v>
          </cell>
          <cell r="H844">
            <v>39435</v>
          </cell>
        </row>
        <row r="845">
          <cell r="B845" t="str">
            <v>SICKLESTEEL CRANES INC</v>
          </cell>
        </row>
        <row r="846">
          <cell r="A846" t="str">
            <v>R2-009JJ-E004</v>
          </cell>
          <cell r="B846" t="str">
            <v>SOUTHCOAST FILTRATION INC</v>
          </cell>
          <cell r="C846" t="str">
            <v>REPAIR MTL &amp; SUPPLY</v>
          </cell>
          <cell r="D846" t="str">
            <v>69186,C54310,1.0         FNID156119360</v>
          </cell>
          <cell r="E846" t="str">
            <v>188054</v>
          </cell>
          <cell r="F846">
            <v>126</v>
          </cell>
          <cell r="G846">
            <v>39315</v>
          </cell>
          <cell r="H846">
            <v>39339</v>
          </cell>
        </row>
        <row r="847">
          <cell r="A847" t="str">
            <v>R2-009JJ-E004</v>
          </cell>
          <cell r="B847" t="str">
            <v>SOUTHCOAST FILTRATION INC</v>
          </cell>
          <cell r="C847" t="str">
            <v>REPAIR MTL &amp; SUPPLY</v>
          </cell>
          <cell r="D847" t="str">
            <v>69186,C54310,1.0         FNID156119360</v>
          </cell>
          <cell r="E847" t="str">
            <v>188054</v>
          </cell>
          <cell r="F847">
            <v>-126</v>
          </cell>
          <cell r="G847">
            <v>39315</v>
          </cell>
          <cell r="H847">
            <v>39380</v>
          </cell>
        </row>
        <row r="848">
          <cell r="B848" t="str">
            <v>SOUTHCOAST FILTRATION INC</v>
          </cell>
        </row>
        <row r="849">
          <cell r="A849" t="str">
            <v>R2-009JJ-E004</v>
          </cell>
          <cell r="B849" t="str">
            <v>THYSSENKRUPP SAFWAY INC</v>
          </cell>
          <cell r="C849" t="str">
            <v>CONTR SRV AGMT - M/R</v>
          </cell>
          <cell r="D849" t="str">
            <v>69918,C58468,24.0        FNID</v>
          </cell>
          <cell r="E849" t="str">
            <v>187241</v>
          </cell>
          <cell r="F849">
            <v>1252.3399999999999</v>
          </cell>
          <cell r="G849">
            <v>39318</v>
          </cell>
          <cell r="H849">
            <v>39323</v>
          </cell>
        </row>
        <row r="850">
          <cell r="A850" t="str">
            <v>R2-009JJ-E004</v>
          </cell>
          <cell r="B850" t="str">
            <v>THYSSENKRUPP SAFWAY INC</v>
          </cell>
          <cell r="C850" t="str">
            <v>CONTR SRV AGMT - M/R</v>
          </cell>
          <cell r="D850" t="str">
            <v>69918,C58468,24.0        FNID</v>
          </cell>
          <cell r="E850" t="str">
            <v>187243</v>
          </cell>
          <cell r="F850">
            <v>220.45</v>
          </cell>
          <cell r="G850">
            <v>39318</v>
          </cell>
          <cell r="H850">
            <v>39323</v>
          </cell>
        </row>
        <row r="851">
          <cell r="A851" t="str">
            <v>R2-009JJ-E004</v>
          </cell>
          <cell r="B851" t="str">
            <v>THYSSENKRUPP SAFWAY INC</v>
          </cell>
          <cell r="C851" t="str">
            <v>CONTR SRV AGMT - M/R</v>
          </cell>
          <cell r="D851" t="str">
            <v>69918,C58468,24.0        FNID</v>
          </cell>
          <cell r="E851" t="str">
            <v>187247</v>
          </cell>
          <cell r="F851">
            <v>201.97</v>
          </cell>
          <cell r="G851">
            <v>39318</v>
          </cell>
          <cell r="H851">
            <v>39323</v>
          </cell>
        </row>
        <row r="852">
          <cell r="A852" t="str">
            <v>R2-009JJ-E004</v>
          </cell>
          <cell r="B852" t="str">
            <v>THYSSENKRUPP SAFWAY INC</v>
          </cell>
          <cell r="C852" t="str">
            <v>CONTR SRV AGMT - M/R</v>
          </cell>
          <cell r="D852" t="str">
            <v>69918,C58468,24.0        FNID</v>
          </cell>
          <cell r="E852" t="str">
            <v>189010</v>
          </cell>
          <cell r="F852">
            <v>1135.08</v>
          </cell>
          <cell r="G852">
            <v>39331</v>
          </cell>
          <cell r="H852">
            <v>39343</v>
          </cell>
        </row>
        <row r="853">
          <cell r="A853" t="str">
            <v>R2-009JJ-E004</v>
          </cell>
          <cell r="B853" t="str">
            <v>THYSSENKRUPP SAFWAY INC</v>
          </cell>
          <cell r="C853" t="str">
            <v>CONTR SRV AGMT - M/R</v>
          </cell>
          <cell r="D853" t="str">
            <v>69918,C58468,24.0        FNID</v>
          </cell>
          <cell r="E853" t="str">
            <v>189016</v>
          </cell>
          <cell r="F853">
            <v>197.83</v>
          </cell>
          <cell r="G853">
            <v>39331</v>
          </cell>
          <cell r="H853">
            <v>39343</v>
          </cell>
        </row>
        <row r="854">
          <cell r="A854" t="str">
            <v>R2-009JJ-E004</v>
          </cell>
          <cell r="B854" t="str">
            <v>THYSSENKRUPP SAFWAY INC</v>
          </cell>
          <cell r="C854" t="str">
            <v>CONTR SRV AGMT - M/R</v>
          </cell>
          <cell r="D854" t="str">
            <v>69918,C58468,24.0        FNID</v>
          </cell>
          <cell r="E854" t="str">
            <v>189022</v>
          </cell>
          <cell r="F854">
            <v>92.5</v>
          </cell>
          <cell r="G854">
            <v>39331</v>
          </cell>
          <cell r="H854">
            <v>39343</v>
          </cell>
        </row>
        <row r="855">
          <cell r="A855" t="str">
            <v>R2-009JJ-E004</v>
          </cell>
          <cell r="B855" t="str">
            <v>THYSSENKRUPP SAFWAY INC</v>
          </cell>
          <cell r="C855" t="str">
            <v>CONTR SRV AGMT - M/R</v>
          </cell>
          <cell r="D855" t="str">
            <v>69918,C58468,24.0        FNID</v>
          </cell>
          <cell r="E855" t="str">
            <v>191215</v>
          </cell>
          <cell r="F855">
            <v>1372.96</v>
          </cell>
          <cell r="G855">
            <v>39349</v>
          </cell>
          <cell r="H855">
            <v>39365</v>
          </cell>
        </row>
        <row r="856">
          <cell r="A856" t="str">
            <v>R2-009JJ-E004</v>
          </cell>
          <cell r="B856" t="str">
            <v>THYSSENKRUPP SAFWAY INC</v>
          </cell>
          <cell r="C856" t="str">
            <v>CONTR SRV AGMT - M/R</v>
          </cell>
          <cell r="D856" t="str">
            <v>69918,C58468,24.0        FNID</v>
          </cell>
          <cell r="E856" t="str">
            <v>191219</v>
          </cell>
          <cell r="F856">
            <v>450.7</v>
          </cell>
          <cell r="G856">
            <v>39349</v>
          </cell>
          <cell r="H856">
            <v>39365</v>
          </cell>
        </row>
        <row r="857">
          <cell r="B857" t="str">
            <v>THYSSENKRUPP SAFWAY INC</v>
          </cell>
        </row>
        <row r="858">
          <cell r="A858" t="str">
            <v>R2-009JJ-E004</v>
          </cell>
          <cell r="B858" t="str">
            <v>TRI-COUNTY OFFICE INTERIORS</v>
          </cell>
          <cell r="C858" t="str">
            <v>REPAIR MTL &amp; SUPPLY</v>
          </cell>
          <cell r="D858" t="str">
            <v>69186,C58419,1.0         FNID155306115</v>
          </cell>
          <cell r="E858" t="str">
            <v>184700</v>
          </cell>
          <cell r="F858">
            <v>108.4</v>
          </cell>
          <cell r="G858">
            <v>39276</v>
          </cell>
          <cell r="H858">
            <v>39295</v>
          </cell>
        </row>
        <row r="859">
          <cell r="A859" t="str">
            <v>R2-009JJ-E004</v>
          </cell>
          <cell r="B859" t="str">
            <v>TRI-COUNTY OFFICE INTERIORS</v>
          </cell>
          <cell r="C859" t="str">
            <v>REPAIR MTL &amp; SUPPLY</v>
          </cell>
          <cell r="D859" t="str">
            <v>69186,C58419,2.0         FNID155306115</v>
          </cell>
          <cell r="E859" t="str">
            <v>184700</v>
          </cell>
          <cell r="F859">
            <v>649.32000000000005</v>
          </cell>
          <cell r="G859">
            <v>39276</v>
          </cell>
          <cell r="H859">
            <v>39295</v>
          </cell>
        </row>
        <row r="860">
          <cell r="A860" t="str">
            <v>R2-009JJ-E004</v>
          </cell>
          <cell r="B860" t="str">
            <v>TRI-COUNTY OFFICE INTERIORS</v>
          </cell>
          <cell r="C860" t="str">
            <v>REPAIR MTL &amp; SUPPLY</v>
          </cell>
          <cell r="D860" t="str">
            <v>69186,C58419,3.0         FNID155306115</v>
          </cell>
          <cell r="E860" t="str">
            <v>184700</v>
          </cell>
          <cell r="F860">
            <v>796.74</v>
          </cell>
          <cell r="G860">
            <v>39276</v>
          </cell>
          <cell r="H860">
            <v>39295</v>
          </cell>
        </row>
        <row r="861">
          <cell r="A861" t="str">
            <v>R2-009JJ-E004</v>
          </cell>
          <cell r="B861" t="str">
            <v>TRI-COUNTY OFFICE INTERIORS</v>
          </cell>
          <cell r="C861" t="str">
            <v>REPAIR MTL &amp; SUPPLY</v>
          </cell>
          <cell r="D861" t="str">
            <v>69186,C58403,1.0         FNID156587002</v>
          </cell>
          <cell r="E861" t="str">
            <v>189965</v>
          </cell>
          <cell r="F861">
            <v>705.68</v>
          </cell>
          <cell r="G861">
            <v>39337</v>
          </cell>
          <cell r="H861">
            <v>39353</v>
          </cell>
        </row>
        <row r="862">
          <cell r="A862" t="str">
            <v>R2-009JJ-E004</v>
          </cell>
          <cell r="B862" t="str">
            <v>TRI-COUNTY OFFICE INTERIORS</v>
          </cell>
          <cell r="C862" t="str">
            <v>REPAIR MTL &amp; SUPPLY</v>
          </cell>
          <cell r="D862" t="str">
            <v>69186,C58403,2.0         FNID156587002</v>
          </cell>
          <cell r="E862" t="str">
            <v>189965</v>
          </cell>
          <cell r="F862">
            <v>321.95</v>
          </cell>
          <cell r="G862">
            <v>39337</v>
          </cell>
          <cell r="H862">
            <v>39353</v>
          </cell>
        </row>
        <row r="863">
          <cell r="A863" t="str">
            <v>R2-009JJ-E004</v>
          </cell>
          <cell r="B863" t="str">
            <v>TRI-COUNTY OFFICE INTERIORS</v>
          </cell>
          <cell r="C863" t="str">
            <v>REPAIR MTL &amp; SUPPLY</v>
          </cell>
          <cell r="D863" t="str">
            <v>69186,C58403,3.0         FNID156587002</v>
          </cell>
          <cell r="E863" t="str">
            <v>189965</v>
          </cell>
          <cell r="F863">
            <v>61.79</v>
          </cell>
          <cell r="G863">
            <v>39337</v>
          </cell>
          <cell r="H863">
            <v>39353</v>
          </cell>
        </row>
        <row r="864">
          <cell r="A864" t="str">
            <v>R2-009JJ-E004</v>
          </cell>
          <cell r="B864" t="str">
            <v>TRI-COUNTY OFFICE INTERIORS</v>
          </cell>
          <cell r="C864" t="str">
            <v>REPAIR MTL &amp; SUPPLY</v>
          </cell>
          <cell r="D864" t="str">
            <v>69186,C58403,4.0         FNID156587002</v>
          </cell>
          <cell r="E864" t="str">
            <v>189965</v>
          </cell>
          <cell r="F864">
            <v>108.4</v>
          </cell>
          <cell r="G864">
            <v>39337</v>
          </cell>
          <cell r="H864">
            <v>39353</v>
          </cell>
        </row>
        <row r="865">
          <cell r="A865" t="str">
            <v>R2-009JJ-E004</v>
          </cell>
          <cell r="B865" t="str">
            <v>TRI-COUNTY OFFICE INTERIORS</v>
          </cell>
          <cell r="C865" t="str">
            <v>REPAIR MTL &amp; SUPPLY</v>
          </cell>
          <cell r="D865" t="str">
            <v>69186,C59381,1.0         FNID156586143</v>
          </cell>
          <cell r="E865" t="str">
            <v>190205</v>
          </cell>
          <cell r="F865">
            <v>1350.66</v>
          </cell>
          <cell r="G865">
            <v>39336</v>
          </cell>
          <cell r="H865">
            <v>39357</v>
          </cell>
        </row>
        <row r="866">
          <cell r="A866" t="str">
            <v>R2-009JJ-E004</v>
          </cell>
          <cell r="B866" t="str">
            <v>TRI-COUNTY OFFICE INTERIORS</v>
          </cell>
          <cell r="C866" t="str">
            <v>REPAIR MTL &amp; SUPPLY</v>
          </cell>
          <cell r="D866" t="str">
            <v>69186,C59381,2.0         FNID156586143</v>
          </cell>
          <cell r="E866" t="str">
            <v>190205</v>
          </cell>
          <cell r="F866">
            <v>1350.66</v>
          </cell>
          <cell r="G866">
            <v>39336</v>
          </cell>
          <cell r="H866">
            <v>39357</v>
          </cell>
        </row>
        <row r="867">
          <cell r="A867" t="str">
            <v>R2-009JJ-E004</v>
          </cell>
          <cell r="B867" t="str">
            <v>TRI-COUNTY OFFICE INTERIORS</v>
          </cell>
          <cell r="C867" t="str">
            <v>REPAIR MTL &amp; SUPPLY</v>
          </cell>
          <cell r="D867" t="str">
            <v>69186,C59381,3.0         FNID156586143</v>
          </cell>
          <cell r="E867" t="str">
            <v>190205</v>
          </cell>
          <cell r="F867">
            <v>2701.33</v>
          </cell>
          <cell r="G867">
            <v>39336</v>
          </cell>
          <cell r="H867">
            <v>39357</v>
          </cell>
        </row>
        <row r="868">
          <cell r="A868" t="str">
            <v>R2-009JJ-E004</v>
          </cell>
          <cell r="B868" t="str">
            <v>TRI-COUNTY OFFICE INTERIORS</v>
          </cell>
          <cell r="C868" t="str">
            <v>REPAIR MTL &amp; SUPPLY</v>
          </cell>
          <cell r="D868" t="str">
            <v>69186,C59381,4.0         FNID156586143</v>
          </cell>
          <cell r="E868" t="str">
            <v>190205</v>
          </cell>
          <cell r="F868">
            <v>1440.64</v>
          </cell>
          <cell r="G868">
            <v>39336</v>
          </cell>
          <cell r="H868">
            <v>39357</v>
          </cell>
        </row>
        <row r="869">
          <cell r="A869" t="str">
            <v>R2-009JJ-E004</v>
          </cell>
          <cell r="B869" t="str">
            <v>TRI-COUNTY OFFICE INTERIORS</v>
          </cell>
          <cell r="C869" t="str">
            <v>REPAIR MTL &amp; SUPPLY</v>
          </cell>
          <cell r="D869" t="str">
            <v>69186,C59381,5.0         FNID156586143</v>
          </cell>
          <cell r="E869" t="str">
            <v>190205</v>
          </cell>
          <cell r="F869">
            <v>1295.3800000000001</v>
          </cell>
          <cell r="G869">
            <v>39336</v>
          </cell>
          <cell r="H869">
            <v>39357</v>
          </cell>
        </row>
        <row r="870">
          <cell r="A870" t="str">
            <v>R2-009JJ-E004</v>
          </cell>
          <cell r="B870" t="str">
            <v>TRI-COUNTY OFFICE INTERIORS</v>
          </cell>
          <cell r="C870" t="str">
            <v>REPAIR MTL &amp; SUPPLY</v>
          </cell>
          <cell r="D870" t="str">
            <v>69186,C59381,6.0         FNID156586143</v>
          </cell>
          <cell r="E870" t="str">
            <v>190205</v>
          </cell>
          <cell r="F870">
            <v>1012.46</v>
          </cell>
          <cell r="G870">
            <v>39336</v>
          </cell>
          <cell r="H870">
            <v>39357</v>
          </cell>
        </row>
        <row r="871">
          <cell r="A871" t="str">
            <v>R2-009JJ-E004</v>
          </cell>
          <cell r="B871" t="str">
            <v>TRI-COUNTY OFFICE INTERIORS</v>
          </cell>
          <cell r="C871" t="str">
            <v>REPAIR MTL &amp; SUPPLY</v>
          </cell>
          <cell r="D871" t="str">
            <v>69186,C59381,7.0         FNID156586143</v>
          </cell>
          <cell r="E871" t="str">
            <v>190205</v>
          </cell>
          <cell r="F871">
            <v>1949.03</v>
          </cell>
          <cell r="G871">
            <v>39336</v>
          </cell>
          <cell r="H871">
            <v>39357</v>
          </cell>
        </row>
        <row r="872">
          <cell r="A872" t="str">
            <v>R2-009JJ-E004</v>
          </cell>
          <cell r="B872" t="str">
            <v>TRI-COUNTY OFFICE INTERIORS</v>
          </cell>
          <cell r="C872" t="str">
            <v>REPAIR MTL &amp; SUPPLY</v>
          </cell>
          <cell r="D872" t="str">
            <v>69186,C59381,8.0         FNID156586143</v>
          </cell>
          <cell r="E872" t="str">
            <v>190205</v>
          </cell>
          <cell r="F872">
            <v>1478.58</v>
          </cell>
          <cell r="G872">
            <v>39336</v>
          </cell>
          <cell r="H872">
            <v>39357</v>
          </cell>
        </row>
        <row r="873">
          <cell r="A873" t="str">
            <v>R2-009JJ-E004</v>
          </cell>
          <cell r="B873" t="str">
            <v>TRI-COUNTY OFFICE INTERIORS</v>
          </cell>
          <cell r="C873" t="str">
            <v>REPAIR MTL &amp; SUPPLY</v>
          </cell>
          <cell r="D873" t="str">
            <v>69186,C59381,9.0         FNID156586143</v>
          </cell>
          <cell r="E873" t="str">
            <v>190205</v>
          </cell>
          <cell r="F873">
            <v>644.98</v>
          </cell>
          <cell r="G873">
            <v>39336</v>
          </cell>
          <cell r="H873">
            <v>39357</v>
          </cell>
        </row>
        <row r="874">
          <cell r="A874" t="str">
            <v>R2-009JJ-E004</v>
          </cell>
          <cell r="B874" t="str">
            <v>TRI-COUNTY OFFICE INTERIORS</v>
          </cell>
          <cell r="C874" t="str">
            <v>REPAIR MTL &amp; SUPPLY</v>
          </cell>
          <cell r="D874" t="str">
            <v>69186,C59381,10.0        FNID156586143</v>
          </cell>
          <cell r="E874" t="str">
            <v>190205</v>
          </cell>
          <cell r="F874">
            <v>1864.48</v>
          </cell>
          <cell r="G874">
            <v>39336</v>
          </cell>
          <cell r="H874">
            <v>39357</v>
          </cell>
        </row>
        <row r="875">
          <cell r="A875" t="str">
            <v>R2-009JJ-E004</v>
          </cell>
          <cell r="B875" t="str">
            <v>TRI-COUNTY OFFICE INTERIORS</v>
          </cell>
          <cell r="C875" t="str">
            <v>REPAIR MTL &amp; SUPPLY</v>
          </cell>
          <cell r="D875" t="str">
            <v>69186,C59381,11.0        FNID156586143</v>
          </cell>
          <cell r="E875" t="str">
            <v>190205</v>
          </cell>
          <cell r="F875">
            <v>1550.11</v>
          </cell>
          <cell r="G875">
            <v>39336</v>
          </cell>
          <cell r="H875">
            <v>39357</v>
          </cell>
        </row>
        <row r="876">
          <cell r="A876" t="str">
            <v>R2-009JJ-E004</v>
          </cell>
          <cell r="B876" t="str">
            <v>TRI-COUNTY OFFICE INTERIORS</v>
          </cell>
          <cell r="C876" t="str">
            <v>REPAIR MTL &amp; SUPPLY</v>
          </cell>
          <cell r="D876" t="str">
            <v>69186,C59381,12.0        FNID156586143</v>
          </cell>
          <cell r="E876" t="str">
            <v>190205</v>
          </cell>
          <cell r="F876">
            <v>960.42</v>
          </cell>
          <cell r="G876">
            <v>39336</v>
          </cell>
          <cell r="H876">
            <v>39357</v>
          </cell>
        </row>
        <row r="877">
          <cell r="A877" t="str">
            <v>R2-009JJ-E004</v>
          </cell>
          <cell r="B877" t="str">
            <v>TRI-COUNTY OFFICE INTERIORS</v>
          </cell>
          <cell r="C877" t="str">
            <v>REPAIR MTL &amp; SUPPLY</v>
          </cell>
          <cell r="D877" t="str">
            <v>69186,C59381,13.0        FNID156586143</v>
          </cell>
          <cell r="E877" t="str">
            <v>190205</v>
          </cell>
          <cell r="F877">
            <v>437.94</v>
          </cell>
          <cell r="G877">
            <v>39336</v>
          </cell>
          <cell r="H877">
            <v>39357</v>
          </cell>
        </row>
        <row r="878">
          <cell r="A878" t="str">
            <v>R2-009JJ-E004</v>
          </cell>
          <cell r="B878" t="str">
            <v>TRI-COUNTY OFFICE INTERIORS</v>
          </cell>
          <cell r="C878" t="str">
            <v>REPAIR MTL &amp; SUPPLY</v>
          </cell>
          <cell r="D878" t="str">
            <v>69186,C59381,14.0        FNID156586143</v>
          </cell>
          <cell r="E878" t="str">
            <v>190205</v>
          </cell>
          <cell r="F878">
            <v>2276.4</v>
          </cell>
          <cell r="G878">
            <v>39336</v>
          </cell>
          <cell r="H878">
            <v>39357</v>
          </cell>
        </row>
        <row r="879">
          <cell r="A879" t="str">
            <v>R2-009JJ-E004</v>
          </cell>
          <cell r="B879" t="str">
            <v>TRI-COUNTY OFFICE INTERIORS</v>
          </cell>
          <cell r="C879" t="str">
            <v>REPAIR MTL &amp; SUPPLY</v>
          </cell>
          <cell r="D879" t="str">
            <v>69186,C59381,15.0        FNID156586143</v>
          </cell>
          <cell r="E879" t="str">
            <v>190205</v>
          </cell>
          <cell r="F879">
            <v>813</v>
          </cell>
          <cell r="G879">
            <v>39336</v>
          </cell>
          <cell r="H879">
            <v>39357</v>
          </cell>
        </row>
        <row r="880">
          <cell r="A880" t="str">
            <v>R2-009JJ-E004</v>
          </cell>
          <cell r="B880" t="str">
            <v>TRI-COUNTY OFFICE INTERIORS</v>
          </cell>
          <cell r="C880" t="str">
            <v>REPAIR MTL &amp; SUPPLY</v>
          </cell>
          <cell r="D880" t="str">
            <v>69186,C59381,16.0        FNID156586143</v>
          </cell>
          <cell r="E880" t="str">
            <v>190205</v>
          </cell>
          <cell r="F880">
            <v>1478.58</v>
          </cell>
          <cell r="G880">
            <v>39336</v>
          </cell>
          <cell r="H880">
            <v>39357</v>
          </cell>
        </row>
        <row r="881">
          <cell r="A881" t="str">
            <v>R2-009JJ-E004</v>
          </cell>
          <cell r="B881" t="str">
            <v>TRI-COUNTY OFFICE INTERIORS</v>
          </cell>
          <cell r="C881" t="str">
            <v>REPAIR MTL &amp; SUPPLY</v>
          </cell>
          <cell r="D881" t="str">
            <v>69186,C59382,1.0         FNID156751022</v>
          </cell>
          <cell r="E881" t="str">
            <v>191001</v>
          </cell>
          <cell r="F881">
            <v>184.28</v>
          </cell>
          <cell r="G881">
            <v>39351</v>
          </cell>
          <cell r="H881">
            <v>39364</v>
          </cell>
        </row>
        <row r="882">
          <cell r="A882" t="str">
            <v>R2-009JJ-E004</v>
          </cell>
          <cell r="B882" t="str">
            <v>TRI-COUNTY OFFICE INTERIORS</v>
          </cell>
          <cell r="C882" t="str">
            <v>REPAIR MTL &amp; SUPPLY</v>
          </cell>
          <cell r="D882" t="str">
            <v>69186,C60450,1.0         FNID320282829</v>
          </cell>
          <cell r="E882" t="str">
            <v>194230</v>
          </cell>
          <cell r="F882">
            <v>34308.6</v>
          </cell>
          <cell r="G882">
            <v>39377</v>
          </cell>
          <cell r="H882">
            <v>39395</v>
          </cell>
        </row>
        <row r="883">
          <cell r="A883" t="str">
            <v>R2-009JJ-E004</v>
          </cell>
          <cell r="B883" t="str">
            <v>TRI-COUNTY OFFICE INTERIORS</v>
          </cell>
          <cell r="C883" t="str">
            <v>REPAIR MTL &amp; SUPPLY</v>
          </cell>
          <cell r="D883" t="str">
            <v>69186,C61564,1.0         FNID320568766</v>
          </cell>
          <cell r="E883" t="str">
            <v>195445</v>
          </cell>
          <cell r="F883">
            <v>2334.94</v>
          </cell>
          <cell r="G883">
            <v>39388</v>
          </cell>
          <cell r="H883">
            <v>39400</v>
          </cell>
        </row>
        <row r="884">
          <cell r="B884" t="str">
            <v>TRI-COUNTY OFFICE INTERIORS</v>
          </cell>
        </row>
        <row r="885">
          <cell r="A885" t="str">
            <v>R2-009JJ-E004</v>
          </cell>
          <cell r="B885" t="str">
            <v>WESTERN REFINERY SERVICES INC</v>
          </cell>
          <cell r="C885" t="str">
            <v>CONTR SRV AGMT - M/R</v>
          </cell>
          <cell r="D885" t="str">
            <v>69186,C52537,16.0        FNID</v>
          </cell>
          <cell r="E885" t="str">
            <v>184177</v>
          </cell>
          <cell r="F885">
            <v>688.89</v>
          </cell>
          <cell r="G885">
            <v>39281</v>
          </cell>
          <cell r="H885">
            <v>39287</v>
          </cell>
        </row>
        <row r="886">
          <cell r="A886" t="str">
            <v>R2-009JJ-E004</v>
          </cell>
          <cell r="B886" t="str">
            <v>WESTERN REFINERY SERVICES INC</v>
          </cell>
          <cell r="C886" t="str">
            <v>CONTR SRV AGMT - M/R</v>
          </cell>
          <cell r="D886" t="str">
            <v>69186,C52537,16.0        FNID</v>
          </cell>
          <cell r="E886" t="str">
            <v>184179</v>
          </cell>
          <cell r="F886">
            <v>142.59</v>
          </cell>
          <cell r="G886">
            <v>39281</v>
          </cell>
          <cell r="H886">
            <v>39287</v>
          </cell>
        </row>
        <row r="887">
          <cell r="A887" t="str">
            <v>R2-009JJ-E004</v>
          </cell>
          <cell r="B887" t="str">
            <v>WESTERN REFINERY SERVICES INC</v>
          </cell>
          <cell r="C887" t="str">
            <v>CONTR SRV AGMT - M/R</v>
          </cell>
          <cell r="D887" t="str">
            <v>69186,C52537,16.0        FNID</v>
          </cell>
          <cell r="E887" t="str">
            <v>184181</v>
          </cell>
          <cell r="F887">
            <v>333.95</v>
          </cell>
          <cell r="G887">
            <v>39283</v>
          </cell>
          <cell r="H887">
            <v>39287</v>
          </cell>
        </row>
        <row r="888">
          <cell r="A888" t="str">
            <v>R2-009JJ-E004</v>
          </cell>
          <cell r="B888" t="str">
            <v>WESTERN REFINERY SERVICES INC</v>
          </cell>
          <cell r="C888" t="str">
            <v>CONTR SRV AGMT - M/R</v>
          </cell>
          <cell r="D888" t="str">
            <v>69186,C52537,16.0        FNID</v>
          </cell>
          <cell r="E888" t="str">
            <v>189038</v>
          </cell>
          <cell r="F888">
            <v>244.54</v>
          </cell>
          <cell r="G888">
            <v>39325</v>
          </cell>
          <cell r="H888">
            <v>39343</v>
          </cell>
        </row>
        <row r="889">
          <cell r="A889" t="str">
            <v>R2-009JJ-E004</v>
          </cell>
          <cell r="B889" t="str">
            <v>WESTERN REFINERY SERVICES INC</v>
          </cell>
          <cell r="C889" t="str">
            <v>CONTR SRV AGMT - M/R</v>
          </cell>
          <cell r="D889" t="str">
            <v>69186,C52537,16.0        FNID</v>
          </cell>
          <cell r="E889" t="str">
            <v>189035</v>
          </cell>
          <cell r="F889">
            <v>887.26</v>
          </cell>
          <cell r="G889">
            <v>39325</v>
          </cell>
          <cell r="H889">
            <v>39343</v>
          </cell>
        </row>
        <row r="890">
          <cell r="A890" t="str">
            <v>R2-009JJ-E004</v>
          </cell>
          <cell r="B890" t="str">
            <v>WESTERN REFINERY SERVICES INC</v>
          </cell>
          <cell r="C890" t="str">
            <v>CONTR SRV AGMT - M/R</v>
          </cell>
          <cell r="D890" t="str">
            <v>69186,C52537,16.0        FNID</v>
          </cell>
          <cell r="E890" t="str">
            <v>189640</v>
          </cell>
          <cell r="F890">
            <v>170.46</v>
          </cell>
          <cell r="G890">
            <v>39343</v>
          </cell>
          <cell r="H890">
            <v>39350</v>
          </cell>
        </row>
        <row r="891">
          <cell r="A891" t="str">
            <v>R2-009JJ-E004</v>
          </cell>
          <cell r="B891" t="str">
            <v>WESTERN REFINERY SERVICES INC</v>
          </cell>
          <cell r="C891" t="str">
            <v>CONTR SRV AGMT - M/R</v>
          </cell>
          <cell r="D891" t="str">
            <v>69186,C52537,16.0        FNID</v>
          </cell>
          <cell r="E891" t="str">
            <v>189642</v>
          </cell>
          <cell r="F891">
            <v>295.93</v>
          </cell>
          <cell r="G891">
            <v>39343</v>
          </cell>
          <cell r="H891">
            <v>39350</v>
          </cell>
        </row>
        <row r="892">
          <cell r="A892" t="str">
            <v>R2-009JJ-E004</v>
          </cell>
          <cell r="B892" t="str">
            <v>WESTERN REFINERY SERVICES INC</v>
          </cell>
          <cell r="C892" t="str">
            <v>CONTR SRV AGMT - M/R</v>
          </cell>
          <cell r="D892" t="str">
            <v>69186,C52537,16.0        FNID</v>
          </cell>
          <cell r="E892" t="str">
            <v>189644</v>
          </cell>
          <cell r="F892">
            <v>449.72</v>
          </cell>
          <cell r="G892">
            <v>39346</v>
          </cell>
          <cell r="H892">
            <v>39350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50">
          <cell r="P50">
            <v>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>
        <row r="7">
          <cell r="C7">
            <v>39783</v>
          </cell>
        </row>
        <row r="8">
          <cell r="C8">
            <v>40298</v>
          </cell>
        </row>
        <row r="9">
          <cell r="C9">
            <v>40968</v>
          </cell>
        </row>
        <row r="10">
          <cell r="C10">
            <v>25</v>
          </cell>
        </row>
        <row r="13">
          <cell r="C13">
            <v>24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1">
          <cell r="C51">
            <v>2.2999999999999998</v>
          </cell>
        </row>
        <row r="55">
          <cell r="C55">
            <v>6.3580938275066806E-2</v>
          </cell>
        </row>
        <row r="56">
          <cell r="C56">
            <v>40909</v>
          </cell>
        </row>
        <row r="59">
          <cell r="C59">
            <v>7.4999999999999997E-2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2492145.62</v>
          </cell>
        </row>
        <row r="73">
          <cell r="C73">
            <v>58598905.905511804</v>
          </cell>
        </row>
        <row r="77">
          <cell r="C77">
            <v>7716867.9800000004</v>
          </cell>
        </row>
        <row r="81">
          <cell r="C81">
            <v>66555312.734692931</v>
          </cell>
        </row>
        <row r="82">
          <cell r="C82">
            <v>829189625.6544919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672569239.65405524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767083531.1889801</v>
          </cell>
        </row>
        <row r="176">
          <cell r="C176">
            <v>2954563.4217405203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758615117.50382054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758615117.50382054</v>
          </cell>
        </row>
        <row r="190">
          <cell r="C190">
            <v>10209013.600000001</v>
          </cell>
        </row>
        <row r="191">
          <cell r="C191">
            <v>753183119.41898</v>
          </cell>
        </row>
        <row r="192">
          <cell r="C192">
            <v>7198586.7300000004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677086484.62661648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1</v>
          </cell>
        </row>
        <row r="205">
          <cell r="C205">
            <v>0</v>
          </cell>
        </row>
        <row r="210">
          <cell r="C210">
            <v>0.35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>
        <row r="28">
          <cell r="C28" t="str">
            <v>Project Nameplate Capacity</v>
          </cell>
        </row>
      </sheetData>
      <sheetData sheetId="8"/>
      <sheetData sheetId="9">
        <row r="21">
          <cell r="C21" t="str">
            <v>Project Quarter End Date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LISTS"/>
    </sheetNames>
    <sheetDataSet>
      <sheetData sheetId="0"/>
      <sheetData sheetId="1">
        <row r="3">
          <cell r="B3" t="str">
            <v>Construction</v>
          </cell>
          <cell r="D3" t="str">
            <v>Design</v>
          </cell>
          <cell r="F3">
            <v>0.1</v>
          </cell>
          <cell r="H3">
            <v>1</v>
          </cell>
          <cell r="J3" t="str">
            <v>Owner</v>
          </cell>
        </row>
        <row r="4">
          <cell r="B4" t="str">
            <v>Delay (material)</v>
          </cell>
          <cell r="D4" t="str">
            <v>Engineering</v>
          </cell>
          <cell r="F4">
            <v>0.25</v>
          </cell>
          <cell r="H4">
            <v>2</v>
          </cell>
          <cell r="J4" t="str">
            <v>Engineer</v>
          </cell>
        </row>
        <row r="5">
          <cell r="B5" t="str">
            <v>Other</v>
          </cell>
          <cell r="D5" t="str">
            <v>Civil</v>
          </cell>
          <cell r="F5">
            <v>0.5</v>
          </cell>
          <cell r="H5">
            <v>3</v>
          </cell>
          <cell r="J5" t="str">
            <v>Contractor</v>
          </cell>
        </row>
        <row r="6">
          <cell r="B6" t="str">
            <v>Owner</v>
          </cell>
          <cell r="D6" t="str">
            <v>Mechanical</v>
          </cell>
          <cell r="F6">
            <v>0.75</v>
          </cell>
          <cell r="H6">
            <v>-1</v>
          </cell>
          <cell r="J6" t="str">
            <v>Other</v>
          </cell>
        </row>
        <row r="7">
          <cell r="B7" t="str">
            <v>Performance</v>
          </cell>
          <cell r="D7" t="str">
            <v>Structural</v>
          </cell>
          <cell r="F7">
            <v>0.9</v>
          </cell>
          <cell r="H7">
            <v>-2</v>
          </cell>
        </row>
        <row r="8">
          <cell r="B8" t="str">
            <v>Vendor</v>
          </cell>
          <cell r="D8" t="str">
            <v>Piping</v>
          </cell>
          <cell r="F8">
            <v>1</v>
          </cell>
          <cell r="H8">
            <v>-3</v>
          </cell>
        </row>
        <row r="9">
          <cell r="B9" t="str">
            <v>Weather</v>
          </cell>
          <cell r="D9" t="str">
            <v>Electrical</v>
          </cell>
        </row>
        <row r="10">
          <cell r="B10" t="str">
            <v>Production Rates</v>
          </cell>
        </row>
        <row r="11">
          <cell r="B11" t="str">
            <v>Lake Draw-Down Issues</v>
          </cell>
        </row>
        <row r="12">
          <cell r="B12" t="str">
            <v>OPPORTUNITY</v>
          </cell>
          <cell r="D12" t="str">
            <v>Instrumentation</v>
          </cell>
        </row>
        <row r="13">
          <cell r="D13" t="str">
            <v>Buildings</v>
          </cell>
        </row>
        <row r="14">
          <cell r="D14" t="str">
            <v>I &amp; E</v>
          </cell>
        </row>
        <row r="15">
          <cell r="D15" t="str">
            <v>Scaffolding</v>
          </cell>
        </row>
        <row r="16">
          <cell r="D16" t="str">
            <v>Insulation</v>
          </cell>
        </row>
        <row r="17">
          <cell r="D17" t="str">
            <v>Painting</v>
          </cell>
        </row>
        <row r="18">
          <cell r="D18" t="str">
            <v>Operations</v>
          </cell>
        </row>
        <row r="19">
          <cell r="D19" t="str">
            <v>Constructability</v>
          </cell>
        </row>
        <row r="20">
          <cell r="D20" t="str">
            <v>Env. Compliance</v>
          </cell>
        </row>
        <row r="21">
          <cell r="D21" t="str">
            <v>General</v>
          </cell>
        </row>
        <row r="22">
          <cell r="D22" t="str">
            <v>Mitigation</v>
          </cell>
        </row>
        <row r="23">
          <cell r="D23" t="str">
            <v>Timing</v>
          </cell>
        </row>
        <row r="24">
          <cell r="D24" t="str">
            <v>Incidental &amp; Environ.</v>
          </cell>
        </row>
        <row r="25">
          <cell r="D25" t="str">
            <v>Materials</v>
          </cell>
        </row>
        <row r="26">
          <cell r="D26" t="str">
            <v>O&amp;M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240690000</v>
          </cell>
        </row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WORKING DATA"/>
      <sheetName val="LBR"/>
      <sheetName val="SC"/>
      <sheetName val="MTL"/>
      <sheetName val="PIVOT SUM"/>
      <sheetName val="backup"/>
      <sheetName val="SUMMARY"/>
      <sheetName val="SUM"/>
      <sheetName val="DIRECT"/>
      <sheetName val="ALLOW"/>
      <sheetName val="EQUIP"/>
      <sheetName val="EARTH"/>
      <sheetName val="SITE"/>
      <sheetName val="PILES"/>
      <sheetName val="BUILD"/>
      <sheetName val="MASONRY"/>
      <sheetName val="CONCRETE"/>
      <sheetName val="STEEL"/>
      <sheetName val="SIDING"/>
      <sheetName val="FP"/>
      <sheetName val="DUCT"/>
      <sheetName val="PIPE"/>
      <sheetName val="Hydro"/>
      <sheetName val="Tie-ins"/>
      <sheetName val="UG Piping"/>
      <sheetName val="LB Piping"/>
      <sheetName val="SB Piping"/>
      <sheetName val="SB Alloy"/>
      <sheetName val="LB Alloy"/>
      <sheetName val="FWeld CS"/>
      <sheetName val="FWeld SS"/>
      <sheetName val="INSUL"/>
      <sheetName val="INSTR"/>
      <sheetName val="SUM(elec)"/>
      <sheetName val="GROUND"/>
      <sheetName val="UG"/>
      <sheetName val="AG"/>
      <sheetName val="INS WIRE"/>
      <sheetName val="POW WIRE"/>
      <sheetName val="INS TERM"/>
      <sheetName val="POW TERM"/>
      <sheetName val="ELE EQP"/>
      <sheetName val="LIGHT"/>
      <sheetName val="TRACE"/>
      <sheetName val="TEST"/>
      <sheetName val="REWORK"/>
      <sheetName val="PAINT"/>
      <sheetName val="SCAFF"/>
      <sheetName val="FIREWATCH"/>
      <sheetName val="INDIRECT"/>
      <sheetName val="ALLOCATIONS"/>
      <sheetName val="CS LABOR"/>
      <sheetName val="TEMP FAC"/>
      <sheetName val="PREM PAY"/>
      <sheetName val="CR FRINGES"/>
      <sheetName val="PAY TAXES"/>
      <sheetName val="NONPAY TAX"/>
      <sheetName val="SM TOOLS"/>
      <sheetName val="CONSUM"/>
      <sheetName val="CONST EQUIP"/>
      <sheetName val="CE (Details)"/>
      <sheetName val="FIELD STAFF"/>
      <sheetName val="ESCALATION"/>
      <sheetName val="DEMO"/>
      <sheetName val="MANPOWER"/>
      <sheetName val="DESIGN ALLOW"/>
      <sheetName val="BL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/>
      <sheetData sheetId="66" refreshError="1"/>
      <sheetData sheetId="6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ummary"/>
      <sheetName val="Trend Log"/>
      <sheetName val="Trend Chart"/>
      <sheetName val="Sheet3"/>
    </sheetNames>
    <sheetDataSet>
      <sheetData sheetId="0">
        <row r="2">
          <cell r="BG2" t="str">
            <v>BR</v>
          </cell>
        </row>
        <row r="3">
          <cell r="BG3" t="str">
            <v>SBR</v>
          </cell>
        </row>
        <row r="4">
          <cell r="BG4" t="str">
            <v>EVA</v>
          </cell>
        </row>
        <row r="5">
          <cell r="BG5" t="str">
            <v>AFC</v>
          </cell>
        </row>
        <row r="6">
          <cell r="BG6" t="str">
            <v>WIP</v>
          </cell>
        </row>
        <row r="7">
          <cell r="BG7" t="str">
            <v>COM</v>
          </cell>
        </row>
        <row r="8">
          <cell r="BG8" t="str">
            <v>MF</v>
          </cell>
        </row>
        <row r="9">
          <cell r="BG9" t="str">
            <v>SOFA</v>
          </cell>
        </row>
        <row r="10">
          <cell r="BG10" t="str">
            <v>MA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/>
      <sheetData sheetId="11"/>
      <sheetData sheetId="12"/>
      <sheetData sheetId="13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0"/>
  <sheetViews>
    <sheetView showGridLines="0" tabSelected="1" zoomScaleNormal="100" workbookViewId="0">
      <pane xSplit="4" ySplit="9" topLeftCell="E10" activePane="bottomRight" state="frozen"/>
      <selection activeCell="B1" sqref="B1"/>
      <selection pane="topRight" activeCell="F1" sqref="F1"/>
      <selection pane="bottomLeft" activeCell="B8" sqref="B8"/>
      <selection pane="bottomRight" activeCell="B70" sqref="B70"/>
    </sheetView>
  </sheetViews>
  <sheetFormatPr defaultRowHeight="12.75"/>
  <cols>
    <col min="1" max="1" width="2.85546875" style="22" hidden="1" customWidth="1"/>
    <col min="2" max="2" width="5.7109375" style="22" customWidth="1"/>
    <col min="3" max="3" width="7.5703125" style="22" customWidth="1"/>
    <col min="4" max="4" width="28.42578125" style="22" customWidth="1"/>
    <col min="5" max="8" width="17.140625" style="83" bestFit="1" customWidth="1"/>
    <col min="9" max="9" width="19.5703125" style="83" bestFit="1" customWidth="1"/>
    <col min="10" max="10" width="15.140625" style="22" customWidth="1"/>
    <col min="11" max="11" width="17.42578125" style="83" customWidth="1"/>
    <col min="12" max="12" width="15.140625" style="83" customWidth="1"/>
    <col min="13" max="13" width="17.42578125" style="83" customWidth="1"/>
    <col min="14" max="14" width="16.140625" style="83" customWidth="1"/>
    <col min="15" max="15" width="3.140625" style="87" customWidth="1"/>
    <col min="16" max="16384" width="9.140625" style="22"/>
  </cols>
  <sheetData>
    <row r="1" spans="1:15" s="1" customFormat="1" ht="18">
      <c r="B1" s="130" t="s">
        <v>76</v>
      </c>
      <c r="E1" s="2"/>
      <c r="F1" s="2"/>
      <c r="G1" s="2"/>
      <c r="H1" s="2"/>
      <c r="I1" s="2"/>
      <c r="K1" s="2"/>
      <c r="L1" s="2"/>
      <c r="M1" s="2"/>
      <c r="N1" s="2"/>
      <c r="O1" s="4"/>
    </row>
    <row r="2" spans="1:15" s="1" customFormat="1" ht="18">
      <c r="B2" s="130" t="s">
        <v>72</v>
      </c>
      <c r="E2" s="2"/>
      <c r="F2" s="2"/>
      <c r="G2" s="2"/>
      <c r="H2" s="2"/>
      <c r="I2" s="2"/>
      <c r="K2" s="2"/>
      <c r="L2" s="2"/>
      <c r="M2" s="2"/>
      <c r="N2" s="2"/>
      <c r="O2" s="4"/>
    </row>
    <row r="3" spans="1:15" s="1" customFormat="1" ht="13.5" customHeight="1">
      <c r="B3" s="130" t="s">
        <v>73</v>
      </c>
      <c r="E3" s="2"/>
      <c r="F3" s="2"/>
      <c r="G3" s="2"/>
      <c r="H3" s="2"/>
      <c r="I3" s="2"/>
      <c r="K3" s="2"/>
      <c r="L3" s="2"/>
      <c r="M3" s="2"/>
      <c r="N3" s="2"/>
      <c r="O3" s="6"/>
    </row>
    <row r="4" spans="1:15" s="1" customFormat="1" ht="44.25" customHeight="1">
      <c r="E4" s="2"/>
      <c r="F4" s="2"/>
      <c r="G4" s="2"/>
      <c r="H4" s="2"/>
      <c r="I4" s="7" t="s">
        <v>0</v>
      </c>
      <c r="J4" s="8" t="s">
        <v>1</v>
      </c>
      <c r="K4" s="2"/>
      <c r="L4" s="2"/>
      <c r="M4" s="2"/>
      <c r="N4" s="2"/>
      <c r="O4" s="6"/>
    </row>
    <row r="5" spans="1:15" s="1" customFormat="1" ht="4.5" customHeight="1">
      <c r="E5" s="2"/>
      <c r="F5" s="2"/>
      <c r="G5" s="2"/>
      <c r="H5" s="2"/>
      <c r="I5" s="2"/>
      <c r="K5" s="2"/>
      <c r="L5" s="2"/>
      <c r="M5" s="2"/>
      <c r="N5" s="2"/>
      <c r="O5" s="6"/>
    </row>
    <row r="6" spans="1:15" s="1" customFormat="1" ht="15" customHeight="1">
      <c r="B6" s="142" t="s">
        <v>2</v>
      </c>
      <c r="C6" s="143"/>
      <c r="D6" s="143"/>
      <c r="E6" s="148" t="s">
        <v>3</v>
      </c>
      <c r="F6" s="151" t="s">
        <v>4</v>
      </c>
      <c r="G6" s="151" t="s">
        <v>5</v>
      </c>
      <c r="H6" s="148" t="s">
        <v>6</v>
      </c>
      <c r="I6" s="134" t="s">
        <v>7</v>
      </c>
      <c r="J6" s="134" t="s">
        <v>8</v>
      </c>
      <c r="K6" s="138" t="s">
        <v>9</v>
      </c>
      <c r="L6" s="134" t="s">
        <v>10</v>
      </c>
      <c r="M6" s="138" t="s">
        <v>11</v>
      </c>
      <c r="N6" s="134" t="s">
        <v>12</v>
      </c>
      <c r="O6" s="9"/>
    </row>
    <row r="7" spans="1:15" s="1" customFormat="1" ht="15" customHeight="1">
      <c r="B7" s="144"/>
      <c r="C7" s="145"/>
      <c r="D7" s="145"/>
      <c r="E7" s="149"/>
      <c r="F7" s="152"/>
      <c r="G7" s="141"/>
      <c r="H7" s="149"/>
      <c r="I7" s="135"/>
      <c r="J7" s="137"/>
      <c r="K7" s="139"/>
      <c r="L7" s="141"/>
      <c r="M7" s="139"/>
      <c r="N7" s="135"/>
      <c r="O7" s="10"/>
    </row>
    <row r="8" spans="1:15" s="2" customFormat="1" ht="22.5" customHeight="1">
      <c r="B8" s="146"/>
      <c r="C8" s="147"/>
      <c r="D8" s="147"/>
      <c r="E8" s="150"/>
      <c r="F8" s="153"/>
      <c r="G8" s="133"/>
      <c r="H8" s="150"/>
      <c r="I8" s="136"/>
      <c r="J8" s="11"/>
      <c r="K8" s="140"/>
      <c r="L8" s="12" t="s">
        <v>13</v>
      </c>
      <c r="M8" s="140"/>
      <c r="N8" s="136"/>
      <c r="O8" s="13"/>
    </row>
    <row r="9" spans="1:15" ht="6" customHeight="1">
      <c r="A9" s="14" t="s">
        <v>14</v>
      </c>
      <c r="B9" s="15"/>
      <c r="C9" s="16"/>
      <c r="D9" s="16"/>
      <c r="E9" s="17"/>
      <c r="F9" s="17"/>
      <c r="G9" s="17"/>
      <c r="H9" s="17"/>
      <c r="I9" s="19">
        <v>0</v>
      </c>
      <c r="J9" s="20">
        <v>0</v>
      </c>
      <c r="K9" s="18">
        <v>0</v>
      </c>
      <c r="L9" s="17">
        <v>0</v>
      </c>
      <c r="M9" s="18">
        <v>0</v>
      </c>
      <c r="N9" s="18">
        <v>0</v>
      </c>
      <c r="O9" s="21"/>
    </row>
    <row r="10" spans="1:15" s="33" customFormat="1" ht="12.75" customHeight="1">
      <c r="A10" s="23"/>
      <c r="B10" s="24" t="s">
        <v>15</v>
      </c>
      <c r="C10" s="25"/>
      <c r="D10" s="25"/>
      <c r="E10" s="26"/>
      <c r="F10" s="26"/>
      <c r="G10" s="26"/>
      <c r="H10" s="26"/>
      <c r="I10" s="31"/>
      <c r="J10" s="32"/>
      <c r="K10" s="28"/>
      <c r="L10" s="28"/>
      <c r="M10" s="28"/>
      <c r="N10" s="28"/>
      <c r="O10" s="30"/>
    </row>
    <row r="11" spans="1:15" s="44" customFormat="1" ht="9" customHeight="1">
      <c r="A11" s="23"/>
      <c r="B11" s="34"/>
      <c r="C11" s="35"/>
      <c r="D11" s="35"/>
      <c r="E11" s="36"/>
      <c r="F11" s="36"/>
      <c r="G11" s="36"/>
      <c r="H11" s="36"/>
      <c r="I11" s="42">
        <v>0</v>
      </c>
      <c r="J11" s="43"/>
      <c r="K11" s="37">
        <v>0</v>
      </c>
      <c r="L11" s="37">
        <v>0</v>
      </c>
      <c r="M11" s="37">
        <v>0</v>
      </c>
      <c r="N11" s="37">
        <v>0</v>
      </c>
      <c r="O11" s="41"/>
    </row>
    <row r="12" spans="1:15" s="44" customFormat="1" ht="12.75" customHeight="1">
      <c r="A12" s="23"/>
      <c r="B12" s="34"/>
      <c r="C12" s="35" t="s">
        <v>16</v>
      </c>
      <c r="D12" s="35"/>
      <c r="E12" s="36">
        <v>173110</v>
      </c>
      <c r="F12" s="36">
        <v>173133.56000000003</v>
      </c>
      <c r="G12" s="36">
        <v>0</v>
      </c>
      <c r="H12" s="36">
        <v>173133.56000000003</v>
      </c>
      <c r="I12" s="42">
        <v>173133.56000000003</v>
      </c>
      <c r="J12" s="43">
        <v>0</v>
      </c>
      <c r="K12" s="37">
        <v>173133.56000000003</v>
      </c>
      <c r="L12" s="37">
        <v>0</v>
      </c>
      <c r="M12" s="37">
        <v>173133.56000000003</v>
      </c>
      <c r="N12" s="37">
        <v>0</v>
      </c>
      <c r="O12" s="41"/>
    </row>
    <row r="13" spans="1:15" s="44" customFormat="1" ht="12.75" customHeight="1">
      <c r="A13" s="23"/>
      <c r="B13" s="34"/>
      <c r="C13" s="35" t="s">
        <v>17</v>
      </c>
      <c r="D13" s="35"/>
      <c r="E13" s="36">
        <v>191965.61</v>
      </c>
      <c r="F13" s="36">
        <v>191965.61000000002</v>
      </c>
      <c r="G13" s="36">
        <v>0</v>
      </c>
      <c r="H13" s="36">
        <v>191965.61000000002</v>
      </c>
      <c r="I13" s="42">
        <v>191965.61000000002</v>
      </c>
      <c r="J13" s="43">
        <v>0</v>
      </c>
      <c r="K13" s="37">
        <v>191965.61000000002</v>
      </c>
      <c r="L13" s="37">
        <v>0</v>
      </c>
      <c r="M13" s="37">
        <v>191965.61000000002</v>
      </c>
      <c r="N13" s="37">
        <v>0</v>
      </c>
      <c r="O13" s="41"/>
    </row>
    <row r="14" spans="1:15" s="3" customFormat="1">
      <c r="A14" s="23"/>
      <c r="B14" s="46"/>
      <c r="C14" s="47" t="s">
        <v>18</v>
      </c>
      <c r="D14" s="47"/>
      <c r="E14" s="42">
        <v>595716</v>
      </c>
      <c r="F14" s="42">
        <v>287507.45</v>
      </c>
      <c r="G14" s="42">
        <v>0</v>
      </c>
      <c r="H14" s="42">
        <v>287507.45</v>
      </c>
      <c r="I14" s="48">
        <v>287507.45</v>
      </c>
      <c r="J14" s="40">
        <v>0</v>
      </c>
      <c r="K14" s="39">
        <v>287507.45</v>
      </c>
      <c r="L14" s="37">
        <v>0</v>
      </c>
      <c r="M14" s="39">
        <v>287507.45</v>
      </c>
      <c r="N14" s="39">
        <v>0</v>
      </c>
      <c r="O14" s="41"/>
    </row>
    <row r="15" spans="1:15" s="3" customFormat="1">
      <c r="A15" s="23"/>
      <c r="B15" s="46"/>
      <c r="C15" s="47" t="s">
        <v>19</v>
      </c>
      <c r="D15" s="47"/>
      <c r="E15" s="50">
        <v>0</v>
      </c>
      <c r="F15" s="50">
        <v>433983.29</v>
      </c>
      <c r="G15" s="50">
        <v>0</v>
      </c>
      <c r="H15" s="50">
        <v>433983.29</v>
      </c>
      <c r="I15" s="48">
        <v>433983.29</v>
      </c>
      <c r="J15" s="40">
        <v>0</v>
      </c>
      <c r="K15" s="39">
        <v>433983.29</v>
      </c>
      <c r="L15" s="37">
        <v>0</v>
      </c>
      <c r="M15" s="39">
        <v>433983.29</v>
      </c>
      <c r="N15" s="39">
        <v>0</v>
      </c>
      <c r="O15" s="41"/>
    </row>
    <row r="16" spans="1:15" s="44" customFormat="1" ht="16.5" customHeight="1">
      <c r="A16" s="23"/>
      <c r="B16" s="34"/>
      <c r="C16" s="35" t="s">
        <v>20</v>
      </c>
      <c r="D16" s="35"/>
      <c r="E16" s="36">
        <v>1396061</v>
      </c>
      <c r="F16" s="36">
        <v>1283749.3500000001</v>
      </c>
      <c r="G16" s="36">
        <v>0</v>
      </c>
      <c r="H16" s="36">
        <v>1283749.3500000001</v>
      </c>
      <c r="I16" s="42">
        <v>1283749.3500000001</v>
      </c>
      <c r="J16" s="43">
        <v>0</v>
      </c>
      <c r="K16" s="37">
        <v>1283749.3500000001</v>
      </c>
      <c r="L16" s="37">
        <v>0</v>
      </c>
      <c r="M16" s="37">
        <v>1283749.3500000001</v>
      </c>
      <c r="N16" s="37">
        <v>0</v>
      </c>
      <c r="O16" s="41"/>
    </row>
    <row r="17" spans="1:15" s="59" customFormat="1">
      <c r="A17" s="51"/>
      <c r="B17" s="52" t="s">
        <v>24</v>
      </c>
      <c r="C17" s="53"/>
      <c r="D17" s="53"/>
      <c r="E17" s="54">
        <f>SUM(E12:E16)</f>
        <v>2356852.61</v>
      </c>
      <c r="F17" s="54">
        <f>SUM(F12:F16)</f>
        <v>2370339.2600000002</v>
      </c>
      <c r="G17" s="54">
        <f>SUM(G12:G16)</f>
        <v>0</v>
      </c>
      <c r="H17" s="54">
        <f>SUM(H12:H16)</f>
        <v>2370339.2600000002</v>
      </c>
      <c r="I17" s="54">
        <f>SUM(I12:I16)</f>
        <v>2370339.2600000002</v>
      </c>
      <c r="J17" s="54">
        <f>SUM(J12:J16)</f>
        <v>0</v>
      </c>
      <c r="K17" s="54">
        <f>SUM(K12:K16)</f>
        <v>2370339.2600000002</v>
      </c>
      <c r="L17" s="55">
        <v>0</v>
      </c>
      <c r="M17" s="54">
        <f>SUM(M12:M16)</f>
        <v>2370339.2600000002</v>
      </c>
      <c r="N17" s="55">
        <v>0</v>
      </c>
      <c r="O17" s="57"/>
    </row>
    <row r="18" spans="1:15" s="44" customFormat="1" ht="9" customHeight="1">
      <c r="A18" s="23"/>
      <c r="B18" s="34"/>
      <c r="C18" s="35"/>
      <c r="D18" s="35"/>
      <c r="E18" s="36"/>
      <c r="F18" s="36"/>
      <c r="G18" s="36"/>
      <c r="H18" s="36"/>
      <c r="I18" s="42">
        <v>0</v>
      </c>
      <c r="J18" s="38">
        <v>0</v>
      </c>
      <c r="K18" s="37">
        <v>0</v>
      </c>
      <c r="L18" s="37">
        <v>0</v>
      </c>
      <c r="M18" s="37">
        <v>0</v>
      </c>
      <c r="N18" s="37">
        <v>0</v>
      </c>
      <c r="O18" s="41"/>
    </row>
    <row r="19" spans="1:15" s="62" customFormat="1">
      <c r="A19" s="23"/>
      <c r="B19" s="24" t="s">
        <v>20</v>
      </c>
      <c r="C19" s="60"/>
      <c r="D19" s="60"/>
      <c r="E19" s="61"/>
      <c r="F19" s="61"/>
      <c r="G19" s="61"/>
      <c r="H19" s="61"/>
      <c r="I19" s="31"/>
      <c r="J19" s="29"/>
      <c r="K19" s="28"/>
      <c r="L19" s="28"/>
      <c r="M19" s="28"/>
      <c r="N19" s="28"/>
      <c r="O19" s="30"/>
    </row>
    <row r="20" spans="1:15" s="44" customFormat="1" ht="9" customHeight="1">
      <c r="A20" s="23"/>
      <c r="B20" s="34"/>
      <c r="C20" s="35"/>
      <c r="D20" s="35"/>
      <c r="E20" s="36"/>
      <c r="F20" s="36"/>
      <c r="G20" s="36"/>
      <c r="H20" s="36"/>
      <c r="I20" s="42">
        <v>0</v>
      </c>
      <c r="J20" s="38"/>
      <c r="K20" s="37">
        <v>0</v>
      </c>
      <c r="L20" s="37">
        <v>0</v>
      </c>
      <c r="M20" s="37">
        <v>0</v>
      </c>
      <c r="N20" s="37">
        <v>0</v>
      </c>
      <c r="O20" s="41"/>
    </row>
    <row r="21" spans="1:15" s="44" customFormat="1" ht="12.75" customHeight="1">
      <c r="A21" s="23"/>
      <c r="B21" s="34"/>
      <c r="C21" s="49" t="s">
        <v>25</v>
      </c>
      <c r="D21" s="35"/>
      <c r="E21" s="36">
        <v>1231000</v>
      </c>
      <c r="F21" s="36">
        <v>1509940.38</v>
      </c>
      <c r="G21" s="36">
        <v>0</v>
      </c>
      <c r="H21" s="36">
        <v>1509940.38</v>
      </c>
      <c r="I21" s="42">
        <v>1641683.0400000003</v>
      </c>
      <c r="J21" s="38">
        <v>68258</v>
      </c>
      <c r="K21" s="37">
        <v>1709941.0400000003</v>
      </c>
      <c r="L21" s="37">
        <v>200000.66000000027</v>
      </c>
      <c r="M21" s="37">
        <v>1709941.04</v>
      </c>
      <c r="N21" s="37">
        <v>0</v>
      </c>
      <c r="O21" s="41"/>
    </row>
    <row r="22" spans="1:15" s="44" customFormat="1" ht="12.75" customHeight="1">
      <c r="A22" s="23"/>
      <c r="B22" s="34"/>
      <c r="C22" s="49" t="s">
        <v>26</v>
      </c>
      <c r="D22" s="35"/>
      <c r="E22" s="36">
        <v>2597000</v>
      </c>
      <c r="F22" s="36">
        <v>2775872.2800000003</v>
      </c>
      <c r="G22" s="36">
        <v>0</v>
      </c>
      <c r="H22" s="36">
        <v>2775872.2800000003</v>
      </c>
      <c r="I22" s="42">
        <v>1860315.9300000002</v>
      </c>
      <c r="J22" s="38">
        <v>88973</v>
      </c>
      <c r="K22" s="37">
        <v>1949288.9300000002</v>
      </c>
      <c r="L22" s="37">
        <v>-826583.35000000009</v>
      </c>
      <c r="M22" s="37">
        <v>1949288.9300000002</v>
      </c>
      <c r="N22" s="37">
        <v>0</v>
      </c>
      <c r="O22" s="41"/>
    </row>
    <row r="23" spans="1:15" s="44" customFormat="1" ht="12.75" customHeight="1">
      <c r="A23" s="23"/>
      <c r="B23" s="34"/>
      <c r="C23" s="49" t="s">
        <v>21</v>
      </c>
      <c r="D23" s="35"/>
      <c r="E23" s="36">
        <v>0</v>
      </c>
      <c r="F23" s="36">
        <v>18542.04</v>
      </c>
      <c r="G23" s="36">
        <v>0</v>
      </c>
      <c r="H23" s="36">
        <v>18542.04</v>
      </c>
      <c r="I23" s="42">
        <v>18542.04</v>
      </c>
      <c r="J23" s="38">
        <v>0</v>
      </c>
      <c r="K23" s="37">
        <v>18542.04</v>
      </c>
      <c r="L23" s="37">
        <v>0</v>
      </c>
      <c r="M23" s="37">
        <v>18542.04</v>
      </c>
      <c r="N23" s="37">
        <v>0</v>
      </c>
      <c r="O23" s="41"/>
    </row>
    <row r="24" spans="1:15" s="44" customFormat="1" ht="12.75" customHeight="1">
      <c r="A24" s="23"/>
      <c r="B24" s="34"/>
      <c r="C24" s="49" t="s">
        <v>22</v>
      </c>
      <c r="D24" s="35"/>
      <c r="E24" s="36">
        <v>0</v>
      </c>
      <c r="F24" s="36">
        <v>5237.51</v>
      </c>
      <c r="G24" s="36"/>
      <c r="H24" s="36">
        <v>5237.51</v>
      </c>
      <c r="I24" s="42">
        <v>5237.51</v>
      </c>
      <c r="J24" s="38">
        <v>0</v>
      </c>
      <c r="K24" s="45">
        <v>5237.51</v>
      </c>
      <c r="L24" s="37">
        <v>0</v>
      </c>
      <c r="M24" s="37">
        <v>5237.51</v>
      </c>
      <c r="N24" s="37">
        <v>0</v>
      </c>
      <c r="O24" s="41"/>
    </row>
    <row r="25" spans="1:15" s="44" customFormat="1" ht="12.75" customHeight="1">
      <c r="A25" s="23"/>
      <c r="B25" s="34"/>
      <c r="C25" s="35" t="s">
        <v>23</v>
      </c>
      <c r="D25" s="35"/>
      <c r="E25" s="36">
        <v>1000000</v>
      </c>
      <c r="F25" s="36">
        <v>583586.13</v>
      </c>
      <c r="G25" s="36"/>
      <c r="H25" s="36">
        <v>583586.13</v>
      </c>
      <c r="I25" s="42">
        <v>528503.23</v>
      </c>
      <c r="J25" s="38">
        <v>0</v>
      </c>
      <c r="K25" s="45">
        <v>528503.23</v>
      </c>
      <c r="L25" s="37">
        <v>-55082.900000000023</v>
      </c>
      <c r="M25" s="37">
        <v>528503.23</v>
      </c>
      <c r="N25" s="37">
        <v>0</v>
      </c>
      <c r="O25" s="41"/>
    </row>
    <row r="26" spans="1:15" s="44" customFormat="1">
      <c r="A26" s="64"/>
      <c r="B26" s="34"/>
      <c r="C26" s="35" t="s">
        <v>18</v>
      </c>
      <c r="D26" s="35"/>
      <c r="E26" s="37">
        <v>1174268</v>
      </c>
      <c r="F26" s="37">
        <v>959595.50999999989</v>
      </c>
      <c r="G26" s="37">
        <v>0</v>
      </c>
      <c r="H26" s="37">
        <v>959595.50999999989</v>
      </c>
      <c r="I26" s="42">
        <v>1388193.7800000005</v>
      </c>
      <c r="J26" s="38">
        <v>24834.68</v>
      </c>
      <c r="K26" s="37">
        <v>1413028.4600000002</v>
      </c>
      <c r="L26" s="37">
        <v>453432.95</v>
      </c>
      <c r="M26" s="37">
        <v>1398250.2900000003</v>
      </c>
      <c r="N26" s="37">
        <v>14778.169999999976</v>
      </c>
      <c r="O26" s="41"/>
    </row>
    <row r="27" spans="1:15" s="59" customFormat="1">
      <c r="A27" s="51"/>
      <c r="B27" s="52" t="s">
        <v>27</v>
      </c>
      <c r="C27" s="53"/>
      <c r="D27" s="53"/>
      <c r="E27" s="55">
        <f>SUM(E21:E26)</f>
        <v>6002268</v>
      </c>
      <c r="F27" s="55">
        <f>SUM(F21:F26)</f>
        <v>5852773.8499999996</v>
      </c>
      <c r="G27" s="55">
        <f>SUM(G21:G26)</f>
        <v>0</v>
      </c>
      <c r="H27" s="55">
        <f>SUM(H21:H26)</f>
        <v>5852773.8499999996</v>
      </c>
      <c r="I27" s="55">
        <f>SUM(I21:I26)</f>
        <v>5442475.5300000012</v>
      </c>
      <c r="J27" s="55">
        <f>SUM(J21:J26)</f>
        <v>182065.68</v>
      </c>
      <c r="K27" s="55">
        <f>SUM(K21:K26)</f>
        <v>5624541.21</v>
      </c>
      <c r="L27" s="55">
        <f>SUM(L21:L26)</f>
        <v>-228232.63999999984</v>
      </c>
      <c r="M27" s="55">
        <f>SUM(M21:M26)</f>
        <v>5609763.04</v>
      </c>
      <c r="N27" s="55">
        <f>SUM(N21:N26)</f>
        <v>14778.169999999976</v>
      </c>
      <c r="O27" s="57"/>
    </row>
    <row r="28" spans="1:15" s="44" customFormat="1" ht="9" customHeight="1">
      <c r="A28" s="23"/>
      <c r="B28" s="34"/>
      <c r="C28" s="35"/>
      <c r="D28" s="35"/>
      <c r="E28" s="37"/>
      <c r="F28" s="37"/>
      <c r="G28" s="37"/>
      <c r="H28" s="37"/>
      <c r="I28" s="42">
        <v>0</v>
      </c>
      <c r="J28" s="43">
        <v>0</v>
      </c>
      <c r="K28" s="37">
        <v>0</v>
      </c>
      <c r="L28" s="37">
        <v>0</v>
      </c>
      <c r="M28" s="37">
        <v>0</v>
      </c>
      <c r="N28" s="37">
        <v>0</v>
      </c>
      <c r="O28" s="41"/>
    </row>
    <row r="29" spans="1:15" s="62" customFormat="1">
      <c r="A29" s="132"/>
      <c r="B29" s="24" t="s">
        <v>28</v>
      </c>
      <c r="C29" s="60"/>
      <c r="D29" s="60"/>
      <c r="E29" s="28"/>
      <c r="F29" s="28"/>
      <c r="G29" s="28"/>
      <c r="H29" s="28"/>
      <c r="I29" s="31"/>
      <c r="J29" s="32"/>
      <c r="K29" s="28"/>
      <c r="L29" s="28"/>
      <c r="M29" s="28"/>
      <c r="N29" s="28"/>
      <c r="O29" s="30"/>
    </row>
    <row r="30" spans="1:15" s="44" customFormat="1" ht="9" customHeight="1">
      <c r="A30" s="132"/>
      <c r="B30" s="34"/>
      <c r="C30" s="35"/>
      <c r="D30" s="35"/>
      <c r="E30" s="37"/>
      <c r="F30" s="37"/>
      <c r="G30" s="37"/>
      <c r="H30" s="37"/>
      <c r="I30" s="42">
        <v>0</v>
      </c>
      <c r="J30" s="43">
        <v>0</v>
      </c>
      <c r="K30" s="37">
        <v>0</v>
      </c>
      <c r="L30" s="37">
        <v>0</v>
      </c>
      <c r="M30" s="37">
        <v>0</v>
      </c>
      <c r="N30" s="37">
        <v>0</v>
      </c>
      <c r="O30" s="41"/>
    </row>
    <row r="31" spans="1:15" s="44" customFormat="1">
      <c r="A31" s="132"/>
      <c r="B31" s="34"/>
      <c r="C31" s="35" t="s">
        <v>29</v>
      </c>
      <c r="D31" s="35"/>
      <c r="E31" s="37">
        <v>47788377</v>
      </c>
      <c r="F31" s="37">
        <v>47989494.493021704</v>
      </c>
      <c r="G31" s="37">
        <v>2000000</v>
      </c>
      <c r="H31" s="37">
        <v>49989494.493021727</v>
      </c>
      <c r="I31" s="42">
        <v>47757542.11304</v>
      </c>
      <c r="J31" s="43">
        <v>2865344.91206</v>
      </c>
      <c r="K31" s="37">
        <v>50622887.0251</v>
      </c>
      <c r="L31" s="37">
        <v>633392.53207827394</v>
      </c>
      <c r="M31" s="37">
        <v>50622886.652482741</v>
      </c>
      <c r="N31" s="37">
        <v>0.37261725816642866</v>
      </c>
      <c r="O31" s="41"/>
    </row>
    <row r="32" spans="1:15" s="44" customFormat="1">
      <c r="A32" s="66"/>
      <c r="B32" s="34"/>
      <c r="C32" s="35" t="s">
        <v>30</v>
      </c>
      <c r="D32" s="35"/>
      <c r="E32" s="37">
        <v>1300000</v>
      </c>
      <c r="F32" s="37">
        <v>1884033.69</v>
      </c>
      <c r="G32" s="37">
        <v>500000</v>
      </c>
      <c r="H32" s="37">
        <v>2384033.69</v>
      </c>
      <c r="I32" s="42">
        <v>1761568.2799999998</v>
      </c>
      <c r="J32" s="43">
        <v>865251.7805940595</v>
      </c>
      <c r="K32" s="37">
        <v>2626820.0605940595</v>
      </c>
      <c r="L32" s="37">
        <v>242786.37059405935</v>
      </c>
      <c r="M32" s="37">
        <v>2627714.8305940595</v>
      </c>
      <c r="N32" s="37">
        <v>-894.7699999999968</v>
      </c>
      <c r="O32" s="41"/>
    </row>
    <row r="33" spans="1:15" s="44" customFormat="1" ht="12.75" customHeight="1">
      <c r="A33" s="66"/>
      <c r="B33" s="34"/>
      <c r="C33" s="35"/>
      <c r="D33" s="63" t="s">
        <v>31</v>
      </c>
      <c r="E33" s="37"/>
      <c r="F33" s="37"/>
      <c r="G33" s="37"/>
      <c r="H33" s="37"/>
      <c r="I33" s="42">
        <v>49098.720000000001</v>
      </c>
      <c r="J33" s="38">
        <v>0</v>
      </c>
      <c r="K33" s="37">
        <v>49098.720000000001</v>
      </c>
      <c r="L33" s="37">
        <v>49098.720000000001</v>
      </c>
      <c r="M33" s="37">
        <v>49098.720000000001</v>
      </c>
      <c r="N33" s="37">
        <v>0</v>
      </c>
      <c r="O33" s="41"/>
    </row>
    <row r="34" spans="1:15" s="44" customFormat="1" ht="12.75" customHeight="1">
      <c r="A34" s="66"/>
      <c r="B34" s="34"/>
      <c r="C34" s="35"/>
      <c r="D34" s="63" t="s">
        <v>32</v>
      </c>
      <c r="E34" s="37"/>
      <c r="F34" s="37"/>
      <c r="G34" s="37"/>
      <c r="H34" s="37"/>
      <c r="I34" s="42">
        <v>180</v>
      </c>
      <c r="J34" s="38">
        <v>0</v>
      </c>
      <c r="K34" s="37">
        <v>180</v>
      </c>
      <c r="L34" s="37">
        <v>180</v>
      </c>
      <c r="M34" s="37">
        <v>180</v>
      </c>
      <c r="N34" s="37">
        <v>0</v>
      </c>
      <c r="O34" s="41"/>
    </row>
    <row r="35" spans="1:15" s="44" customFormat="1" ht="12.75" customHeight="1">
      <c r="A35" s="66"/>
      <c r="B35" s="34"/>
      <c r="C35" s="35"/>
      <c r="D35" s="63" t="s">
        <v>33</v>
      </c>
      <c r="E35" s="37"/>
      <c r="F35" s="37"/>
      <c r="G35" s="37"/>
      <c r="H35" s="37"/>
      <c r="I35" s="42">
        <v>32474.63</v>
      </c>
      <c r="J35" s="38">
        <v>0</v>
      </c>
      <c r="K35" s="37">
        <v>32474.63</v>
      </c>
      <c r="L35" s="37">
        <v>32474.63</v>
      </c>
      <c r="M35" s="37">
        <v>32474.63</v>
      </c>
      <c r="N35" s="37">
        <v>0</v>
      </c>
      <c r="O35" s="41"/>
    </row>
    <row r="36" spans="1:15" s="59" customFormat="1">
      <c r="A36" s="65"/>
      <c r="B36" s="52" t="s">
        <v>34</v>
      </c>
      <c r="C36" s="53"/>
      <c r="D36" s="53"/>
      <c r="E36" s="55">
        <f>SUM(E31:E35)</f>
        <v>49088377</v>
      </c>
      <c r="F36" s="55">
        <f>SUM(F31:F35)</f>
        <v>49873528.183021702</v>
      </c>
      <c r="G36" s="55">
        <f>SUM(G31:G35)</f>
        <v>2500000</v>
      </c>
      <c r="H36" s="55">
        <f>SUM(H31:H35)</f>
        <v>52373528.183021724</v>
      </c>
      <c r="I36" s="55">
        <f>SUM(I31:I32)</f>
        <v>49519110.393040001</v>
      </c>
      <c r="J36" s="55">
        <f>SUM(J31:J35)</f>
        <v>3730596.6926540593</v>
      </c>
      <c r="K36" s="55">
        <v>53249707.085694052</v>
      </c>
      <c r="L36" s="55">
        <v>876178.90267233329</v>
      </c>
      <c r="M36" s="55">
        <v>53250601.483076781</v>
      </c>
      <c r="N36" s="55">
        <v>-894.39738274183037</v>
      </c>
      <c r="O36" s="57"/>
    </row>
    <row r="37" spans="1:15" s="44" customFormat="1" ht="9" customHeight="1">
      <c r="A37" s="66"/>
      <c r="B37" s="34"/>
      <c r="C37" s="35"/>
      <c r="D37" s="35"/>
      <c r="E37" s="37"/>
      <c r="F37" s="37"/>
      <c r="G37" s="37"/>
      <c r="H37" s="37"/>
      <c r="I37" s="42">
        <v>0</v>
      </c>
      <c r="J37" s="43">
        <v>0</v>
      </c>
      <c r="K37" s="37">
        <v>0</v>
      </c>
      <c r="L37" s="37">
        <v>0</v>
      </c>
      <c r="M37" s="37">
        <v>0</v>
      </c>
      <c r="N37" s="37">
        <v>0</v>
      </c>
      <c r="O37" s="41"/>
    </row>
    <row r="38" spans="1:15" s="62" customFormat="1">
      <c r="A38" s="66"/>
      <c r="B38" s="24" t="s">
        <v>35</v>
      </c>
      <c r="C38" s="60"/>
      <c r="D38" s="60"/>
      <c r="E38" s="28"/>
      <c r="F38" s="28"/>
      <c r="G38" s="28"/>
      <c r="H38" s="28"/>
      <c r="I38" s="31"/>
      <c r="J38" s="32"/>
      <c r="K38" s="28"/>
      <c r="L38" s="28"/>
      <c r="M38" s="28"/>
      <c r="N38" s="28"/>
      <c r="O38" s="30"/>
    </row>
    <row r="39" spans="1:15" s="44" customFormat="1" ht="9" customHeight="1">
      <c r="A39" s="23"/>
      <c r="B39" s="34"/>
      <c r="C39" s="35"/>
      <c r="D39" s="35"/>
      <c r="E39" s="37"/>
      <c r="F39" s="37"/>
      <c r="G39" s="37"/>
      <c r="H39" s="37"/>
      <c r="I39" s="42">
        <v>0</v>
      </c>
      <c r="J39" s="43"/>
      <c r="K39" s="37">
        <v>0</v>
      </c>
      <c r="L39" s="37">
        <v>0</v>
      </c>
      <c r="M39" s="37">
        <v>0</v>
      </c>
      <c r="N39" s="37">
        <v>0</v>
      </c>
      <c r="O39" s="41"/>
    </row>
    <row r="40" spans="1:15" s="44" customFormat="1" ht="12.75" customHeight="1">
      <c r="A40" s="66"/>
      <c r="B40" s="34"/>
      <c r="C40" s="35" t="s">
        <v>36</v>
      </c>
      <c r="D40" s="35"/>
      <c r="E40" s="37">
        <v>11319000</v>
      </c>
      <c r="F40" s="37">
        <v>11685600.203540001</v>
      </c>
      <c r="G40" s="37">
        <v>0</v>
      </c>
      <c r="H40" s="37">
        <v>11685600.203540001</v>
      </c>
      <c r="I40" s="42">
        <v>11796017.9836</v>
      </c>
      <c r="J40" s="43">
        <v>-63674.767299999949</v>
      </c>
      <c r="K40" s="45">
        <v>11732343.216300001</v>
      </c>
      <c r="L40" s="37">
        <v>46743.012760001118</v>
      </c>
      <c r="M40" s="37">
        <v>11732343.516300002</v>
      </c>
      <c r="N40" s="37">
        <v>-0.30000000004656613</v>
      </c>
      <c r="O40" s="41"/>
    </row>
    <row r="41" spans="1:15" s="44" customFormat="1" ht="12.75" customHeight="1">
      <c r="A41" s="66"/>
      <c r="B41" s="34"/>
      <c r="C41" s="35" t="s">
        <v>37</v>
      </c>
      <c r="D41" s="35"/>
      <c r="E41" s="37">
        <v>1617000</v>
      </c>
      <c r="F41" s="37">
        <v>5599999.7333333334</v>
      </c>
      <c r="G41" s="37">
        <v>0</v>
      </c>
      <c r="H41" s="37">
        <v>5599999.7333333334</v>
      </c>
      <c r="I41" s="42">
        <v>5447420.1649600007</v>
      </c>
      <c r="J41" s="43">
        <v>342428.78639999992</v>
      </c>
      <c r="K41" s="37">
        <v>5789848.9513599994</v>
      </c>
      <c r="L41" s="37">
        <v>189849.2180266669</v>
      </c>
      <c r="M41" s="37">
        <v>5789848.9469999997</v>
      </c>
      <c r="N41" s="37">
        <v>4.3600000244623516E-3</v>
      </c>
      <c r="O41" s="41"/>
    </row>
    <row r="42" spans="1:15" s="44" customFormat="1" ht="12.75" customHeight="1">
      <c r="A42" s="66"/>
      <c r="B42" s="34"/>
      <c r="C42" s="35" t="s">
        <v>38</v>
      </c>
      <c r="D42" s="35"/>
      <c r="E42" s="37">
        <v>754600</v>
      </c>
      <c r="F42" s="37">
        <v>757400</v>
      </c>
      <c r="G42" s="37"/>
      <c r="H42" s="37">
        <v>757400</v>
      </c>
      <c r="I42" s="42">
        <v>775700.49</v>
      </c>
      <c r="J42" s="38">
        <v>0</v>
      </c>
      <c r="K42" s="37">
        <v>775700.49</v>
      </c>
      <c r="L42" s="37">
        <v>18300.489999999991</v>
      </c>
      <c r="M42" s="37">
        <v>775700.49</v>
      </c>
      <c r="N42" s="37">
        <v>0</v>
      </c>
      <c r="O42" s="41"/>
    </row>
    <row r="43" spans="1:15" s="44" customFormat="1" ht="12.75" customHeight="1">
      <c r="A43" s="66"/>
      <c r="B43" s="34"/>
      <c r="C43" s="35" t="s">
        <v>39</v>
      </c>
      <c r="D43" s="35"/>
      <c r="E43" s="37"/>
      <c r="F43" s="37"/>
      <c r="G43" s="37"/>
      <c r="H43" s="37"/>
      <c r="I43" s="42">
        <v>35389</v>
      </c>
      <c r="J43" s="38">
        <v>0</v>
      </c>
      <c r="K43" s="37">
        <v>35389</v>
      </c>
      <c r="L43" s="37">
        <v>35389</v>
      </c>
      <c r="M43" s="37">
        <v>35389</v>
      </c>
      <c r="N43" s="37">
        <v>0</v>
      </c>
      <c r="O43" s="41"/>
    </row>
    <row r="44" spans="1:15" s="44" customFormat="1" ht="12.75" customHeight="1">
      <c r="A44" s="66"/>
      <c r="B44" s="34"/>
      <c r="C44" s="35" t="s">
        <v>40</v>
      </c>
      <c r="D44" s="35"/>
      <c r="E44" s="37"/>
      <c r="F44" s="37"/>
      <c r="G44" s="37"/>
      <c r="H44" s="37"/>
      <c r="I44" s="42">
        <v>0</v>
      </c>
      <c r="J44" s="38">
        <v>50000</v>
      </c>
      <c r="K44" s="37">
        <v>50000</v>
      </c>
      <c r="L44" s="37">
        <v>50000</v>
      </c>
      <c r="M44" s="37">
        <v>50000</v>
      </c>
      <c r="N44" s="37">
        <v>0</v>
      </c>
      <c r="O44" s="41"/>
    </row>
    <row r="45" spans="1:15" s="59" customFormat="1">
      <c r="A45" s="65"/>
      <c r="B45" s="52" t="s">
        <v>41</v>
      </c>
      <c r="C45" s="53"/>
      <c r="D45" s="53"/>
      <c r="E45" s="55">
        <f>SUM(E40:E44)</f>
        <v>13690600</v>
      </c>
      <c r="F45" s="55">
        <f>SUM(F40:F44)</f>
        <v>18042999.936873335</v>
      </c>
      <c r="G45" s="55">
        <f>SUM(G40:G44)</f>
        <v>0</v>
      </c>
      <c r="H45" s="55">
        <f>SUM(H40:H44)</f>
        <v>18042999.936873335</v>
      </c>
      <c r="I45" s="55">
        <f>SUM(I40:I44)</f>
        <v>18054527.638560001</v>
      </c>
      <c r="J45" s="55">
        <f>SUM(J40:J44)</f>
        <v>328754.01909999998</v>
      </c>
      <c r="K45" s="55">
        <f>SUM(K40:K44)</f>
        <v>18383281.65766</v>
      </c>
      <c r="L45" s="55">
        <f>SUM(L40:L44)</f>
        <v>340281.72078666801</v>
      </c>
      <c r="M45" s="55">
        <f>SUM(M40:M44)</f>
        <v>18383281.953299999</v>
      </c>
      <c r="N45" s="55">
        <f>SUM(N40:N44)</f>
        <v>-0.29564000002210378</v>
      </c>
      <c r="O45" s="57"/>
    </row>
    <row r="46" spans="1:15" s="44" customFormat="1" ht="9" customHeight="1">
      <c r="A46" s="66"/>
      <c r="B46" s="34"/>
      <c r="C46" s="35"/>
      <c r="D46" s="35"/>
      <c r="E46" s="37"/>
      <c r="F46" s="37"/>
      <c r="G46" s="37"/>
      <c r="H46" s="37"/>
      <c r="I46" s="42"/>
      <c r="J46" s="38">
        <v>0</v>
      </c>
      <c r="K46" s="37">
        <v>0</v>
      </c>
      <c r="L46" s="37">
        <v>0</v>
      </c>
      <c r="M46" s="37">
        <v>0</v>
      </c>
      <c r="N46" s="37">
        <v>0</v>
      </c>
      <c r="O46" s="41"/>
    </row>
    <row r="47" spans="1:15" s="62" customFormat="1">
      <c r="A47" s="66"/>
      <c r="B47" s="24" t="s">
        <v>42</v>
      </c>
      <c r="C47" s="60"/>
      <c r="D47" s="60"/>
      <c r="E47" s="28"/>
      <c r="F47" s="28"/>
      <c r="G47" s="28"/>
      <c r="H47" s="28"/>
      <c r="I47" s="31"/>
      <c r="J47" s="29"/>
      <c r="K47" s="28"/>
      <c r="L47" s="28"/>
      <c r="M47" s="28"/>
      <c r="N47" s="28"/>
      <c r="O47" s="30"/>
    </row>
    <row r="48" spans="1:15" s="44" customFormat="1" ht="9" customHeight="1">
      <c r="A48" s="23"/>
      <c r="B48" s="34"/>
      <c r="C48" s="35"/>
      <c r="D48" s="35"/>
      <c r="E48" s="37"/>
      <c r="F48" s="37"/>
      <c r="G48" s="37"/>
      <c r="H48" s="37"/>
      <c r="I48" s="42">
        <v>0</v>
      </c>
      <c r="J48" s="38"/>
      <c r="K48" s="37">
        <v>0</v>
      </c>
      <c r="L48" s="37">
        <v>0</v>
      </c>
      <c r="M48" s="37">
        <v>0</v>
      </c>
      <c r="N48" s="37">
        <v>0</v>
      </c>
      <c r="O48" s="41"/>
    </row>
    <row r="49" spans="1:15" s="44" customFormat="1">
      <c r="A49" s="66"/>
      <c r="B49" s="34"/>
      <c r="C49" s="35" t="s">
        <v>43</v>
      </c>
      <c r="D49" s="49"/>
      <c r="E49" s="37">
        <v>0</v>
      </c>
      <c r="F49" s="37">
        <v>934082.92999999993</v>
      </c>
      <c r="G49" s="37">
        <v>0</v>
      </c>
      <c r="H49" s="37">
        <v>934082.92999999993</v>
      </c>
      <c r="I49" s="42">
        <v>740098.34199999995</v>
      </c>
      <c r="J49" s="38">
        <v>0</v>
      </c>
      <c r="K49" s="37">
        <v>740098.34199999995</v>
      </c>
      <c r="L49" s="37">
        <v>-193984.58799999999</v>
      </c>
      <c r="M49" s="37">
        <v>743171.14199999999</v>
      </c>
      <c r="N49" s="37">
        <v>-3072.8000000000029</v>
      </c>
      <c r="O49" s="41"/>
    </row>
    <row r="50" spans="1:15" s="44" customFormat="1">
      <c r="A50" s="66"/>
      <c r="B50" s="34"/>
      <c r="C50" s="35" t="s">
        <v>44</v>
      </c>
      <c r="D50" s="49"/>
      <c r="E50" s="37">
        <v>0</v>
      </c>
      <c r="F50" s="37">
        <v>2295485.2719999999</v>
      </c>
      <c r="G50" s="37">
        <v>0</v>
      </c>
      <c r="H50" s="37">
        <v>2295485.2719999999</v>
      </c>
      <c r="I50" s="42">
        <v>2319990.37</v>
      </c>
      <c r="J50" s="38">
        <v>216400</v>
      </c>
      <c r="K50" s="37">
        <v>2536390.37</v>
      </c>
      <c r="L50" s="37">
        <v>240905.09799999982</v>
      </c>
      <c r="M50" s="37">
        <v>2529768.7400000002</v>
      </c>
      <c r="N50" s="37">
        <v>6621.6300000000047</v>
      </c>
      <c r="O50" s="41"/>
    </row>
    <row r="51" spans="1:15" s="59" customFormat="1">
      <c r="A51" s="65"/>
      <c r="B51" s="52" t="s">
        <v>45</v>
      </c>
      <c r="C51" s="53"/>
      <c r="D51" s="53"/>
      <c r="E51" s="55">
        <v>0</v>
      </c>
      <c r="F51" s="55">
        <v>3229568.202</v>
      </c>
      <c r="G51" s="55">
        <v>0</v>
      </c>
      <c r="H51" s="55">
        <v>3229568.202</v>
      </c>
      <c r="I51" s="58">
        <v>3060088.7119999998</v>
      </c>
      <c r="J51" s="56">
        <v>216400</v>
      </c>
      <c r="K51" s="55">
        <v>3276488.7119999998</v>
      </c>
      <c r="L51" s="55">
        <v>46920.509999999835</v>
      </c>
      <c r="M51" s="55">
        <v>3272939.8819999998</v>
      </c>
      <c r="N51" s="55">
        <v>3548.8300000000017</v>
      </c>
      <c r="O51" s="57"/>
    </row>
    <row r="52" spans="1:15" s="44" customFormat="1" ht="9" customHeight="1">
      <c r="A52" s="66"/>
      <c r="B52" s="34"/>
      <c r="C52" s="35"/>
      <c r="D52" s="35"/>
      <c r="E52" s="37"/>
      <c r="F52" s="37"/>
      <c r="G52" s="37"/>
      <c r="H52" s="37"/>
      <c r="I52" s="42">
        <v>0</v>
      </c>
      <c r="J52" s="38">
        <v>0</v>
      </c>
      <c r="K52" s="37">
        <v>0</v>
      </c>
      <c r="L52" s="37">
        <v>0</v>
      </c>
      <c r="M52" s="37">
        <v>0</v>
      </c>
      <c r="N52" s="37">
        <v>0</v>
      </c>
      <c r="O52" s="41"/>
    </row>
    <row r="53" spans="1:15" s="62" customFormat="1">
      <c r="A53" s="66"/>
      <c r="B53" s="24" t="s">
        <v>46</v>
      </c>
      <c r="C53" s="60"/>
      <c r="D53" s="60"/>
      <c r="E53" s="27"/>
      <c r="F53" s="27"/>
      <c r="G53" s="27"/>
      <c r="H53" s="27"/>
      <c r="I53" s="67"/>
      <c r="J53" s="29"/>
      <c r="K53" s="27"/>
      <c r="L53" s="32"/>
      <c r="M53" s="27"/>
      <c r="N53" s="27"/>
      <c r="O53" s="68"/>
    </row>
    <row r="54" spans="1:15" s="44" customFormat="1" ht="9" customHeight="1">
      <c r="A54" s="23"/>
      <c r="B54" s="34"/>
      <c r="C54" s="35"/>
      <c r="D54" s="35"/>
      <c r="E54" s="37"/>
      <c r="F54" s="37"/>
      <c r="G54" s="37"/>
      <c r="H54" s="37"/>
      <c r="I54" s="42"/>
      <c r="J54" s="38"/>
      <c r="K54" s="37">
        <v>0</v>
      </c>
      <c r="L54" s="37">
        <v>0</v>
      </c>
      <c r="M54" s="37">
        <v>0</v>
      </c>
      <c r="N54" s="37">
        <v>0</v>
      </c>
      <c r="O54" s="41"/>
    </row>
    <row r="55" spans="1:15" s="44" customFormat="1" ht="12.75" customHeight="1">
      <c r="A55" s="66"/>
      <c r="B55" s="34"/>
      <c r="C55" s="35" t="s">
        <v>16</v>
      </c>
      <c r="D55" s="35"/>
      <c r="E55" s="37">
        <v>5669308</v>
      </c>
      <c r="F55" s="37">
        <v>3886083.108</v>
      </c>
      <c r="G55" s="37">
        <v>800000</v>
      </c>
      <c r="H55" s="37">
        <v>4686083.1079999991</v>
      </c>
      <c r="I55" s="42">
        <v>4394175.9280000003</v>
      </c>
      <c r="J55" s="38">
        <v>417976.50110782741</v>
      </c>
      <c r="K55" s="37">
        <v>4812152.4291078281</v>
      </c>
      <c r="L55" s="37">
        <v>126069.32110782755</v>
      </c>
      <c r="M55" s="37">
        <v>4843799.3894039951</v>
      </c>
      <c r="N55" s="37">
        <v>-31646.96029616661</v>
      </c>
      <c r="O55" s="41"/>
    </row>
    <row r="56" spans="1:15" s="44" customFormat="1" ht="12.75" customHeight="1">
      <c r="A56" s="66"/>
      <c r="B56" s="34"/>
      <c r="C56" s="35" t="s">
        <v>17</v>
      </c>
      <c r="D56" s="35"/>
      <c r="E56" s="37">
        <v>1589665</v>
      </c>
      <c r="F56" s="37">
        <v>3844066.0292189498</v>
      </c>
      <c r="G56" s="37">
        <v>700000</v>
      </c>
      <c r="H56" s="37">
        <v>4544066.0292189494</v>
      </c>
      <c r="I56" s="42">
        <v>4400510.7700000005</v>
      </c>
      <c r="J56" s="43">
        <v>376657.0382654515</v>
      </c>
      <c r="K56" s="37">
        <v>4777167.8082654513</v>
      </c>
      <c r="L56" s="37">
        <v>233101.77904650132</v>
      </c>
      <c r="M56" s="37">
        <v>4787519.5292664506</v>
      </c>
      <c r="N56" s="37">
        <v>-10351.721000999347</v>
      </c>
      <c r="O56" s="41"/>
    </row>
    <row r="57" spans="1:15" s="44" customFormat="1">
      <c r="A57" s="66"/>
      <c r="B57" s="34"/>
      <c r="C57" s="35" t="s">
        <v>18</v>
      </c>
      <c r="D57" s="35"/>
      <c r="E57" s="37">
        <v>0</v>
      </c>
      <c r="F57" s="37">
        <v>196499.69</v>
      </c>
      <c r="G57" s="37">
        <v>0</v>
      </c>
      <c r="H57" s="37">
        <v>196499.69</v>
      </c>
      <c r="I57" s="42">
        <v>286116.09000000008</v>
      </c>
      <c r="J57" s="43">
        <v>26943.84</v>
      </c>
      <c r="K57" s="37">
        <v>313059.93000000005</v>
      </c>
      <c r="L57" s="37">
        <v>116560.24000000005</v>
      </c>
      <c r="M57" s="37">
        <v>293060.11000000004</v>
      </c>
      <c r="N57" s="37">
        <v>19999.820000000007</v>
      </c>
      <c r="O57" s="41"/>
    </row>
    <row r="58" spans="1:15" s="3" customFormat="1">
      <c r="A58" s="66"/>
      <c r="B58" s="46"/>
      <c r="C58" s="47" t="s">
        <v>19</v>
      </c>
      <c r="D58" s="47"/>
      <c r="E58" s="37">
        <v>0</v>
      </c>
      <c r="F58" s="37">
        <v>23880.320000000014</v>
      </c>
      <c r="G58" s="37">
        <v>0</v>
      </c>
      <c r="H58" s="37">
        <v>23880.320000000014</v>
      </c>
      <c r="I58" s="48">
        <v>101110.14000000001</v>
      </c>
      <c r="J58" s="40">
        <v>0</v>
      </c>
      <c r="K58" s="39">
        <v>101110.14000000001</v>
      </c>
      <c r="L58" s="37">
        <v>77229.819999999992</v>
      </c>
      <c r="M58" s="39">
        <v>96543.640000000014</v>
      </c>
      <c r="N58" s="39">
        <v>4566.5000000000018</v>
      </c>
      <c r="O58" s="41"/>
    </row>
    <row r="59" spans="1:15" s="59" customFormat="1">
      <c r="A59" s="65"/>
      <c r="B59" s="52" t="s">
        <v>47</v>
      </c>
      <c r="C59" s="53"/>
      <c r="D59" s="53"/>
      <c r="E59" s="55">
        <f>SUM(E55:E58)</f>
        <v>7258973</v>
      </c>
      <c r="F59" s="55">
        <f>SUM(F55:F58)</f>
        <v>7950529.147218951</v>
      </c>
      <c r="G59" s="55">
        <f>SUM(G55:G58)</f>
        <v>1500000</v>
      </c>
      <c r="H59" s="55">
        <f>SUM(H55:H58)</f>
        <v>9450529.1472189482</v>
      </c>
      <c r="I59" s="55">
        <f>SUM(I55:I58)</f>
        <v>9181912.9280000012</v>
      </c>
      <c r="J59" s="55">
        <f>SUM(J55:J58)</f>
        <v>821577.37937327882</v>
      </c>
      <c r="K59" s="55">
        <f>SUM(K55:K58)</f>
        <v>10003490.30737328</v>
      </c>
      <c r="L59" s="55">
        <f>SUM(L55:L58)</f>
        <v>552961.16015432891</v>
      </c>
      <c r="M59" s="55">
        <f>SUM(M55:M58)</f>
        <v>10020922.668670446</v>
      </c>
      <c r="N59" s="55">
        <f>SUM(N55:N58)</f>
        <v>-17432.361297165946</v>
      </c>
      <c r="O59" s="57"/>
    </row>
    <row r="60" spans="1:15" s="44" customFormat="1" ht="9" customHeight="1">
      <c r="A60" s="66"/>
      <c r="B60" s="34"/>
      <c r="C60" s="35"/>
      <c r="D60" s="35"/>
      <c r="E60" s="37"/>
      <c r="F60" s="37"/>
      <c r="G60" s="37"/>
      <c r="H60" s="37"/>
      <c r="I60" s="42"/>
      <c r="J60" s="43"/>
      <c r="K60" s="37"/>
      <c r="L60" s="37"/>
      <c r="M60" s="37"/>
      <c r="N60" s="37"/>
      <c r="O60" s="41"/>
    </row>
    <row r="61" spans="1:15" s="3" customFormat="1">
      <c r="A61" s="131"/>
      <c r="B61" s="24" t="s">
        <v>48</v>
      </c>
      <c r="C61" s="47"/>
      <c r="D61" s="47"/>
      <c r="E61" s="37">
        <v>500000</v>
      </c>
      <c r="F61" s="37">
        <v>500000</v>
      </c>
      <c r="G61" s="37">
        <v>0</v>
      </c>
      <c r="H61" s="37">
        <v>500000</v>
      </c>
      <c r="I61" s="42">
        <v>187528.92</v>
      </c>
      <c r="J61" s="43">
        <v>187743.84727272764</v>
      </c>
      <c r="K61" s="37">
        <v>375272.76727272762</v>
      </c>
      <c r="L61" s="37">
        <v>-124727.23272727235</v>
      </c>
      <c r="M61" s="37">
        <v>375272.72727272764</v>
      </c>
      <c r="N61" s="37">
        <v>3.9999999979045242E-2</v>
      </c>
      <c r="O61" s="41"/>
    </row>
    <row r="62" spans="1:15" s="44" customFormat="1">
      <c r="A62" s="131"/>
      <c r="B62" s="34"/>
      <c r="C62" s="35"/>
      <c r="D62" s="35"/>
      <c r="E62" s="37"/>
      <c r="F62" s="37"/>
      <c r="G62" s="37"/>
      <c r="H62" s="37"/>
      <c r="I62" s="42"/>
      <c r="J62" s="38"/>
      <c r="K62" s="37"/>
      <c r="L62" s="37"/>
      <c r="M62" s="37"/>
      <c r="N62" s="37"/>
      <c r="O62" s="41"/>
    </row>
    <row r="63" spans="1:15" s="44" customFormat="1">
      <c r="A63" s="131"/>
      <c r="B63" s="24" t="s">
        <v>49</v>
      </c>
      <c r="C63" s="35"/>
      <c r="D63" s="35"/>
      <c r="E63" s="37">
        <v>4209902</v>
      </c>
      <c r="F63" s="37">
        <v>2420210</v>
      </c>
      <c r="G63" s="37"/>
      <c r="H63" s="37">
        <v>2420210</v>
      </c>
      <c r="I63" s="42">
        <v>0</v>
      </c>
      <c r="J63" s="38">
        <v>956827</v>
      </c>
      <c r="K63" s="69">
        <v>956827</v>
      </c>
      <c r="L63" s="37">
        <v>-1463383</v>
      </c>
      <c r="M63" s="37">
        <v>956827</v>
      </c>
      <c r="N63" s="37">
        <v>0</v>
      </c>
      <c r="O63" s="41"/>
    </row>
    <row r="64" spans="1:15" s="44" customFormat="1" ht="9" customHeight="1">
      <c r="A64" s="131"/>
      <c r="B64" s="34"/>
      <c r="C64" s="35"/>
      <c r="D64" s="35"/>
      <c r="E64" s="37"/>
      <c r="F64" s="37"/>
      <c r="G64" s="37"/>
      <c r="H64" s="37"/>
      <c r="I64" s="42">
        <v>0</v>
      </c>
      <c r="J64" s="43">
        <v>0</v>
      </c>
      <c r="K64" s="37">
        <v>0</v>
      </c>
      <c r="L64" s="37">
        <v>0</v>
      </c>
      <c r="M64" s="37">
        <v>0</v>
      </c>
      <c r="N64" s="37">
        <v>0</v>
      </c>
      <c r="O64" s="41"/>
    </row>
    <row r="65" spans="1:15" s="73" customFormat="1" ht="19.5" customHeight="1">
      <c r="A65" s="131"/>
      <c r="B65" s="70" t="s">
        <v>50</v>
      </c>
      <c r="C65" s="71"/>
      <c r="D65" s="81"/>
      <c r="E65" s="71">
        <f>+E17+E27+E36+O64+E45+E51+E59+E61+E63</f>
        <v>83106972.609999999</v>
      </c>
      <c r="F65" s="71">
        <f>+F17+F27+F36+P64+F45+F51+F59+F61+F63</f>
        <v>90239948.579114005</v>
      </c>
      <c r="G65" s="71">
        <f>+G17+G27+G36+Q64+G45+G51+G59+G61+G63</f>
        <v>4000000</v>
      </c>
      <c r="H65" s="71">
        <f>+H17+H27+H36+R64+H45+H51+H59+H61+H63</f>
        <v>94239948.579114005</v>
      </c>
      <c r="I65" s="71">
        <f>+I17+I27+I36+CJ64+I45+I51+I59+I61+I63</f>
        <v>87815983.381600007</v>
      </c>
      <c r="J65" s="71">
        <f>+J17+J27+J36+CK64+J45+J51+J59+J61+J63</f>
        <v>6423964.6184000652</v>
      </c>
      <c r="K65" s="71">
        <f>+K17+K27+K36+CL64+K45+K51+K59+K61+K63</f>
        <v>94239948.00000006</v>
      </c>
      <c r="L65" s="71">
        <f>+L17+L27+L36+CM64+L45+L51+L59+L61+L63</f>
        <v>-0.57911394210532308</v>
      </c>
      <c r="M65" s="71">
        <f>+M17+M27+M36+CN64+M45+M51+M59+M61+M63</f>
        <v>94239948.014319956</v>
      </c>
      <c r="N65" s="71">
        <f>+N17+N27+N36+CO64+N45+N51+N59+N61+N63</f>
        <v>-1.4319907841127133E-2</v>
      </c>
      <c r="O65" s="72"/>
    </row>
    <row r="66" spans="1:15" s="44" customFormat="1" ht="9" customHeight="1">
      <c r="A66" s="131"/>
      <c r="B66" s="34"/>
      <c r="C66" s="35"/>
      <c r="D66" s="35"/>
      <c r="E66" s="37"/>
      <c r="F66" s="37"/>
      <c r="G66" s="37"/>
      <c r="H66" s="37"/>
      <c r="I66" s="42"/>
      <c r="J66" s="43"/>
      <c r="K66" s="37"/>
      <c r="L66" s="37"/>
      <c r="M66" s="37"/>
      <c r="N66" s="37"/>
      <c r="O66" s="41"/>
    </row>
    <row r="67" spans="1:15" s="44" customFormat="1">
      <c r="A67" s="131"/>
      <c r="B67" s="34"/>
      <c r="C67" s="35" t="s">
        <v>51</v>
      </c>
      <c r="D67" s="35"/>
      <c r="E67" s="37">
        <v>5580041</v>
      </c>
      <c r="F67" s="37">
        <v>6083947</v>
      </c>
      <c r="G67" s="37"/>
      <c r="H67" s="37">
        <v>6083947</v>
      </c>
      <c r="I67" s="42">
        <v>9471983.7799999993</v>
      </c>
      <c r="J67" s="43">
        <v>926150.69701665442</v>
      </c>
      <c r="K67" s="37">
        <v>10398134.477016654</v>
      </c>
      <c r="L67" s="37">
        <v>4314187.4770166539</v>
      </c>
      <c r="M67" s="37">
        <v>11370713.11236809</v>
      </c>
      <c r="N67" s="37">
        <v>-972578.63535143621</v>
      </c>
      <c r="O67" s="41"/>
    </row>
    <row r="68" spans="1:15" s="44" customFormat="1">
      <c r="A68" s="74"/>
      <c r="B68" s="34"/>
      <c r="C68" s="35"/>
      <c r="D68" s="35" t="s">
        <v>52</v>
      </c>
      <c r="E68" s="37"/>
      <c r="F68" s="37"/>
      <c r="G68" s="37"/>
      <c r="H68" s="37"/>
      <c r="I68" s="42">
        <v>10994.23</v>
      </c>
      <c r="J68" s="43">
        <v>0</v>
      </c>
      <c r="K68" s="37">
        <v>10994.23</v>
      </c>
      <c r="L68" s="37">
        <v>10994.23</v>
      </c>
      <c r="M68" s="37">
        <v>9597.84</v>
      </c>
      <c r="N68" s="37">
        <v>1396.3899999999994</v>
      </c>
      <c r="O68" s="41"/>
    </row>
    <row r="69" spans="1:15" ht="9" customHeight="1">
      <c r="B69" s="75"/>
      <c r="C69" s="76"/>
      <c r="D69" s="76"/>
      <c r="E69" s="77"/>
      <c r="F69" s="77"/>
      <c r="G69" s="77"/>
      <c r="H69" s="77"/>
      <c r="I69" s="78"/>
      <c r="J69" s="79"/>
      <c r="K69" s="77"/>
      <c r="L69" s="77"/>
      <c r="M69" s="77"/>
      <c r="N69" s="77"/>
      <c r="O69" s="41"/>
    </row>
    <row r="70" spans="1:15" s="73" customFormat="1" ht="24.75" customHeight="1">
      <c r="B70" s="80" t="s">
        <v>53</v>
      </c>
      <c r="C70" s="81"/>
      <c r="D70" s="81"/>
      <c r="E70" s="82">
        <f>+E65+E67+E68</f>
        <v>88687013.609999999</v>
      </c>
      <c r="F70" s="82">
        <f>+F65+F67+F68</f>
        <v>96323895.579114005</v>
      </c>
      <c r="G70" s="82">
        <f>+G65+G67+G68</f>
        <v>4000000</v>
      </c>
      <c r="H70" s="82">
        <f>+H65+H67+H68</f>
        <v>100323895.579114</v>
      </c>
      <c r="I70" s="82">
        <f>+I65+I67+I68</f>
        <v>97298961.391600013</v>
      </c>
      <c r="J70" s="82">
        <f>+J65+J67+J68</f>
        <v>7350115.3154167198</v>
      </c>
      <c r="K70" s="82">
        <f>+K65+K67+K68</f>
        <v>104649076.70701672</v>
      </c>
      <c r="L70" s="82">
        <f>+L65+L67+L68</f>
        <v>4325181.1279027127</v>
      </c>
      <c r="M70" s="82">
        <f>+M65+M67+M68</f>
        <v>105620258.96668805</v>
      </c>
      <c r="N70" s="82">
        <f>+N65+N67+N68</f>
        <v>-971182.25967134407</v>
      </c>
      <c r="O70" s="72"/>
    </row>
    <row r="71" spans="1:15" s="83" customFormat="1">
      <c r="I71" s="83">
        <f>+I65-87815983</f>
        <v>0.38160000741481781</v>
      </c>
      <c r="O71" s="84"/>
    </row>
    <row r="72" spans="1:15" s="5" customFormat="1" hidden="1">
      <c r="B72" s="85" t="s">
        <v>54</v>
      </c>
      <c r="C72" s="86"/>
      <c r="D72" s="86"/>
      <c r="E72" s="86"/>
      <c r="F72" s="86"/>
      <c r="G72" s="86"/>
      <c r="H72" s="86"/>
      <c r="I72" s="86"/>
      <c r="J72" s="86"/>
      <c r="K72" s="86" t="e">
        <f>+#REF!+#REF!+#REF!+#REF!+#REF!+#REF!</f>
        <v>#REF!</v>
      </c>
      <c r="L72" s="86"/>
      <c r="M72" s="86" t="e">
        <f>+J72+#REF!+#REF!+#REF!+#REF!+#REF!</f>
        <v>#REF!</v>
      </c>
      <c r="N72" s="86" t="e">
        <f>+K72+#REF!+#REF!+#REF!+#REF!+#REF!</f>
        <v>#REF!</v>
      </c>
      <c r="O72" s="21"/>
    </row>
    <row r="73" spans="1:15" s="5" customFormat="1" hidden="1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21"/>
    </row>
    <row r="74" spans="1:15" s="5" customFormat="1" hidden="1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21"/>
    </row>
    <row r="75" spans="1:15" s="5" customFormat="1" hidden="1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21"/>
    </row>
    <row r="76" spans="1:15">
      <c r="O76" s="84"/>
    </row>
    <row r="78" spans="1:15">
      <c r="F78" s="88">
        <v>90239948.109113976</v>
      </c>
      <c r="G78" s="89">
        <v>90239948.109113976</v>
      </c>
      <c r="H78" s="89">
        <v>90239948.109113976</v>
      </c>
    </row>
    <row r="79" spans="1:15">
      <c r="F79" s="90"/>
      <c r="G79" s="91"/>
      <c r="H79" s="91"/>
    </row>
    <row r="80" spans="1:15">
      <c r="F80" s="92">
        <f>+F65-F78</f>
        <v>0.47000002861022949</v>
      </c>
      <c r="G80" s="93">
        <f>+G65-G78</f>
        <v>-86239948.109113976</v>
      </c>
      <c r="H80" s="93">
        <f>+H65-H78</f>
        <v>4000000.4700000286</v>
      </c>
    </row>
  </sheetData>
  <dataConsolidate/>
  <mergeCells count="13">
    <mergeCell ref="B6:D8"/>
    <mergeCell ref="E6:E8"/>
    <mergeCell ref="F6:F8"/>
    <mergeCell ref="G6:G8"/>
    <mergeCell ref="H6:H8"/>
    <mergeCell ref="I6:I8"/>
    <mergeCell ref="J6:J7"/>
    <mergeCell ref="K6:K8"/>
    <mergeCell ref="L6:L7"/>
    <mergeCell ref="M6:M8"/>
    <mergeCell ref="N6:N8"/>
    <mergeCell ref="A29:A31"/>
    <mergeCell ref="A61:A67"/>
  </mergeCells>
  <conditionalFormatting sqref="I24:I25">
    <cfRule type="cellIs" dxfId="5" priority="10" stopIfTrue="1" operator="between">
      <formula>#REF!/1.2</formula>
      <formula>#REF!</formula>
    </cfRule>
    <cfRule type="cellIs" dxfId="4" priority="11" stopIfTrue="1" operator="greaterThan">
      <formula>#REF!</formula>
    </cfRule>
  </conditionalFormatting>
  <conditionalFormatting sqref="K24:K25">
    <cfRule type="cellIs" dxfId="3" priority="12" stopIfTrue="1" operator="between">
      <formula>#REF!/1.2</formula>
      <formula>#REF!</formula>
    </cfRule>
    <cfRule type="cellIs" dxfId="2" priority="13" stopIfTrue="1" operator="greaterThan">
      <formula>#REF!</formula>
    </cfRule>
  </conditionalFormatting>
  <conditionalFormatting sqref="I60 I62 I64 J62:N64 O62:O70 L52:L53 K54:L54 K48:L48 N48:O48 M48:M49 O52:O55 N41:O41 J41 L40:L41 K39:L39 O39:O40 K26 J18:J19 J9 I26 I18:I23 K18:K23 J42:O44 J33:O35 I69:N69 J21:J26 O36:O37 M36:N40 J49:K53 M50:N55 K9:O16 L17:L26 N17:O17 I28:O32 M18:O26 O27 K36:L36 J46:O46 O45 J60:O61 O59 I66:N67 I52:I54 I48 I39 I38:K38 I55:L55 I9:I16 I37:L37 I56:O58">
    <cfRule type="cellIs" dxfId="1" priority="8" stopIfTrue="1" operator="equal">
      <formula>0</formula>
    </cfRule>
  </conditionalFormatting>
  <conditionalFormatting sqref="I68:N68">
    <cfRule type="cellIs" dxfId="0" priority="1" stopIfTrue="1" operator="equal">
      <formula>0</formula>
    </cfRule>
  </conditionalFormatting>
  <printOptions horizontalCentered="1"/>
  <pageMargins left="0.5" right="0.5" top="0.25" bottom="0.25" header="0.25" footer="0.25"/>
  <pageSetup paperSize="17" scale="80" orientation="landscape" r:id="rId1"/>
  <headerFooter alignWithMargins="0">
    <oddHeader xml:space="preserve">&amp;C&amp;"Arial,Bold" 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E24" sqref="E24"/>
    </sheetView>
  </sheetViews>
  <sheetFormatPr defaultRowHeight="15"/>
  <cols>
    <col min="1" max="1" width="1.85546875" style="95" customWidth="1"/>
    <col min="2" max="2" width="22.28515625" style="95" customWidth="1"/>
    <col min="3" max="3" width="1.42578125" style="95" customWidth="1"/>
    <col min="4" max="4" width="1.85546875" style="95" customWidth="1"/>
    <col min="5" max="5" width="18.42578125" style="96" customWidth="1"/>
    <col min="6" max="6" width="13.85546875" style="95" customWidth="1"/>
    <col min="7" max="7" width="1.42578125" style="95" customWidth="1"/>
    <col min="8" max="8" width="10" style="95" bestFit="1" customWidth="1"/>
    <col min="9" max="9" width="14.28515625" style="95" bestFit="1" customWidth="1"/>
    <col min="10" max="11" width="15.28515625" style="95" bestFit="1" customWidth="1"/>
    <col min="12" max="12" width="11.5703125" style="95" bestFit="1" customWidth="1"/>
    <col min="13" max="13" width="14.28515625" style="95" bestFit="1" customWidth="1"/>
    <col min="14" max="16384" width="9.140625" style="95"/>
  </cols>
  <sheetData>
    <row r="1" spans="1:13" ht="18">
      <c r="A1" s="130" t="s">
        <v>76</v>
      </c>
    </row>
    <row r="2" spans="1:13" ht="18">
      <c r="A2" s="130" t="s">
        <v>74</v>
      </c>
    </row>
    <row r="3" spans="1:13" ht="18">
      <c r="A3" s="130" t="s">
        <v>75</v>
      </c>
    </row>
    <row r="4" spans="1:13" ht="15.75" thickBot="1">
      <c r="B4" s="94"/>
    </row>
    <row r="5" spans="1:13">
      <c r="B5" s="97" t="s">
        <v>55</v>
      </c>
      <c r="C5" s="98"/>
      <c r="D5" s="99"/>
      <c r="E5" s="100" t="s">
        <v>56</v>
      </c>
      <c r="F5" s="101"/>
      <c r="G5" s="102"/>
      <c r="H5" s="103"/>
    </row>
    <row r="6" spans="1:13">
      <c r="B6" s="104" t="s">
        <v>57</v>
      </c>
      <c r="C6" s="105"/>
      <c r="D6" s="105"/>
      <c r="E6" s="106" t="s">
        <v>58</v>
      </c>
      <c r="F6" s="106"/>
      <c r="G6" s="107"/>
    </row>
    <row r="7" spans="1:13">
      <c r="B7" s="108"/>
      <c r="C7" s="105"/>
      <c r="D7" s="105"/>
      <c r="E7" s="106" t="s">
        <v>59</v>
      </c>
      <c r="F7" s="106" t="s">
        <v>60</v>
      </c>
      <c r="G7" s="107"/>
    </row>
    <row r="8" spans="1:13">
      <c r="B8" s="109" t="s">
        <v>61</v>
      </c>
      <c r="C8" s="110"/>
      <c r="D8" s="111"/>
      <c r="E8" s="112"/>
      <c r="F8" s="111"/>
      <c r="G8" s="113"/>
      <c r="I8" s="114"/>
    </row>
    <row r="9" spans="1:13">
      <c r="B9" s="108" t="s">
        <v>62</v>
      </c>
      <c r="C9" s="105"/>
      <c r="D9" s="105"/>
      <c r="E9" s="115">
        <v>41501</v>
      </c>
      <c r="F9" s="116">
        <f>(105658770-10428828)+(19447690-3236815)+(210310-34953)+((789984-22126)/2)+((34369-3402)/2)+((757080-17345)/2)+((594308-17030)/2)+((1631787-393552)*0.45)+7718103-910437</f>
        <v>120038964.75</v>
      </c>
      <c r="G9" s="107"/>
      <c r="I9" s="114"/>
    </row>
    <row r="10" spans="1:13">
      <c r="B10" s="108" t="s">
        <v>63</v>
      </c>
      <c r="C10" s="105"/>
      <c r="D10" s="105"/>
      <c r="E10" s="115"/>
      <c r="F10" s="116">
        <f>10428828+3236815+34953+1280+(22125/2)+(3402/2)+(17344/2)+(17030/2)+(393552*0.45)+(4464*0.45)+1052468+910437</f>
        <v>15873838.700000001</v>
      </c>
      <c r="G10" s="107"/>
      <c r="I10" s="114"/>
    </row>
    <row r="11" spans="1:13">
      <c r="B11" s="108" t="s">
        <v>64</v>
      </c>
      <c r="C11" s="105"/>
      <c r="D11" s="105"/>
      <c r="E11" s="117">
        <v>41379</v>
      </c>
      <c r="F11" s="116">
        <f>(127349766-12488718)+(19489109-2693201)+((789984-22126)/2)+((34369-3402)/2)+((757080-17345)/2)+((594308-17030)/2)+((1631787-393552)*0.5)+1000000</f>
        <v>134333992.5</v>
      </c>
      <c r="G11" s="107"/>
      <c r="I11" s="114"/>
    </row>
    <row r="12" spans="1:13">
      <c r="B12" s="108" t="s">
        <v>65</v>
      </c>
      <c r="C12" s="105"/>
      <c r="D12" s="105"/>
      <c r="E12" s="115"/>
      <c r="F12" s="116">
        <f>12488719+2693201+(22125/2)+(3402/2)+(17344/2)+(17030/2)+(393552*0.5)+(4464*0.5)</f>
        <v>15410878.5</v>
      </c>
      <c r="G12" s="107"/>
      <c r="I12" s="114"/>
      <c r="L12" s="114"/>
    </row>
    <row r="13" spans="1:13">
      <c r="B13" s="108" t="s">
        <v>66</v>
      </c>
      <c r="C13" s="105"/>
      <c r="D13" s="105"/>
      <c r="E13" s="115">
        <v>41213</v>
      </c>
      <c r="F13" s="116">
        <f>(6804276-874557)+(59329-180)+((1631787-393551)*0.05)</f>
        <v>6050779.7999999998</v>
      </c>
      <c r="G13" s="107"/>
      <c r="I13" s="114"/>
    </row>
    <row r="14" spans="1:13">
      <c r="B14" s="108" t="s">
        <v>67</v>
      </c>
      <c r="C14" s="105"/>
      <c r="D14" s="105"/>
      <c r="E14" s="115"/>
      <c r="F14" s="116">
        <f>874557+180+(393551*0.05)+(4464*0.05)</f>
        <v>894637.75</v>
      </c>
      <c r="G14" s="107"/>
      <c r="I14" s="114"/>
      <c r="J14" s="118"/>
      <c r="K14" s="118"/>
      <c r="L14" s="119"/>
      <c r="M14" s="118"/>
    </row>
    <row r="15" spans="1:13">
      <c r="B15" s="108" t="s">
        <v>68</v>
      </c>
      <c r="C15" s="105"/>
      <c r="D15" s="105"/>
      <c r="E15" s="115"/>
      <c r="F15" s="116">
        <f>(7083750-567557)+(833766-102893)+(2044398-129858)+(1032769-73916)+1456000</f>
        <v>11576459</v>
      </c>
      <c r="G15" s="107"/>
      <c r="I15" s="114"/>
      <c r="J15" s="114"/>
    </row>
    <row r="16" spans="1:13">
      <c r="B16" s="108" t="s">
        <v>69</v>
      </c>
      <c r="C16" s="105"/>
      <c r="D16" s="105"/>
      <c r="E16" s="115"/>
      <c r="F16" s="116">
        <f>567557+102893+129857+73917+144000</f>
        <v>1018224</v>
      </c>
      <c r="G16" s="107"/>
      <c r="I16" s="114"/>
      <c r="J16" s="118"/>
      <c r="K16" s="118"/>
      <c r="L16" s="119"/>
      <c r="M16" s="118"/>
    </row>
    <row r="17" spans="1:13">
      <c r="B17" s="120" t="s">
        <v>70</v>
      </c>
      <c r="C17" s="111"/>
      <c r="D17" s="111"/>
      <c r="E17" s="121"/>
      <c r="F17" s="122">
        <f>F9+F11+F13+F15</f>
        <v>272000196.05000001</v>
      </c>
      <c r="G17" s="113"/>
      <c r="I17" s="114"/>
      <c r="J17" s="118"/>
      <c r="K17" s="114"/>
      <c r="L17" s="119"/>
      <c r="M17" s="118"/>
    </row>
    <row r="18" spans="1:13">
      <c r="B18" s="108" t="s">
        <v>51</v>
      </c>
      <c r="C18" s="105"/>
      <c r="D18" s="105"/>
      <c r="E18" s="123"/>
      <c r="F18" s="124">
        <f>F10+F12+F14+F16</f>
        <v>33197578.950000003</v>
      </c>
      <c r="G18" s="107"/>
      <c r="I18" s="114"/>
      <c r="J18" s="118"/>
      <c r="K18" s="114"/>
      <c r="L18" s="119"/>
    </row>
    <row r="19" spans="1:13" ht="15.75" thickBot="1">
      <c r="B19" s="125" t="s">
        <v>71</v>
      </c>
      <c r="C19" s="126"/>
      <c r="D19" s="126"/>
      <c r="E19" s="127"/>
      <c r="F19" s="128">
        <f>SUM(F17:F18)</f>
        <v>305197775</v>
      </c>
      <c r="G19" s="129"/>
      <c r="J19" s="114"/>
      <c r="L19" s="114"/>
    </row>
    <row r="20" spans="1:13" ht="19.5" customHeight="1">
      <c r="A20" s="105"/>
      <c r="B20" s="105"/>
      <c r="C20" s="105"/>
      <c r="D20" s="105"/>
      <c r="E20" s="106"/>
      <c r="F20" s="105"/>
      <c r="G20" s="105"/>
      <c r="H20" s="105"/>
    </row>
    <row r="21" spans="1:13">
      <c r="F21" s="114"/>
    </row>
    <row r="22" spans="1:13">
      <c r="F22" s="114"/>
    </row>
    <row r="26" spans="1:13">
      <c r="F26" s="1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DBBC5-DB38-4863-BC2C-CFAD88F299CE}"/>
</file>

<file path=customXml/itemProps2.xml><?xml version="1.0" encoding="utf-8"?>
<ds:datastoreItem xmlns:ds="http://schemas.openxmlformats.org/officeDocument/2006/customXml" ds:itemID="{474E334E-E4CB-4836-897D-D18DE6D69C6E}"/>
</file>

<file path=customXml/itemProps3.xml><?xml version="1.0" encoding="utf-8"?>
<ds:datastoreItem xmlns:ds="http://schemas.openxmlformats.org/officeDocument/2006/customXml" ds:itemID="{E3A1E30C-A045-41F4-A1CE-7E9F2E0E2808}"/>
</file>

<file path=customXml/itemProps4.xml><?xml version="1.0" encoding="utf-8"?>
<ds:datastoreItem xmlns:ds="http://schemas.openxmlformats.org/officeDocument/2006/customXml" ds:itemID="{65B1C1DF-1601-419A-931A-8B706FF7E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 Powerhouse</vt:lpstr>
      <vt:lpstr>Snoqualmie Proj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nchar</dc:creator>
  <cp:lastModifiedBy>nchar</cp:lastModifiedBy>
  <cp:lastPrinted>2013-08-28T01:43:48Z</cp:lastPrinted>
  <dcterms:created xsi:type="dcterms:W3CDTF">2013-08-24T22:13:43Z</dcterms:created>
  <dcterms:modified xsi:type="dcterms:W3CDTF">2013-08-28T01:45:06Z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